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6" sheetId="1" r:id="rId1"/>
    <sheet name="Лист5" sheetId="2" r:id="rId2"/>
    <sheet name="Лист4" sheetId="3" r:id="rId3"/>
  </sheets>
  <definedNames>
    <definedName name="_xlnm.Print_Titles" localSheetId="2">'Лист4'!$6:$12</definedName>
    <definedName name="_xlnm.Print_Area" localSheetId="2">'Лист4'!$A$1:$D$103</definedName>
    <definedName name="_xlnm.Print_Area" localSheetId="1">'Лист5'!$A$1:$J$44</definedName>
    <definedName name="_xlnm.Print_Area" localSheetId="0">'Лист6'!$A$1:$G$56</definedName>
  </definedNames>
  <calcPr fullCalcOnLoad="1"/>
</workbook>
</file>

<file path=xl/sharedStrings.xml><?xml version="1.0" encoding="utf-8"?>
<sst xmlns="http://schemas.openxmlformats.org/spreadsheetml/2006/main" count="202" uniqueCount="129">
  <si>
    <t>І.Доходи  районного  бюджету</t>
  </si>
  <si>
    <t>Доходи  по  основних</t>
  </si>
  <si>
    <t>джерелах</t>
  </si>
  <si>
    <t>Код</t>
  </si>
  <si>
    <t>Затвердж.</t>
  </si>
  <si>
    <t>рай. радою</t>
  </si>
  <si>
    <t>затвердж.</t>
  </si>
  <si>
    <t>Всього  доходів  загальн. фонду</t>
  </si>
  <si>
    <t>з Державного  бюджету</t>
  </si>
  <si>
    <t>Всього  доходів</t>
  </si>
  <si>
    <t xml:space="preserve">   бюджетних  установ</t>
  </si>
  <si>
    <t>1. Власні  надходження</t>
  </si>
  <si>
    <t>Найменування  податків , платежів</t>
  </si>
  <si>
    <t xml:space="preserve">   інших  доходів</t>
  </si>
  <si>
    <t>Виконано</t>
  </si>
  <si>
    <t>виконання</t>
  </si>
  <si>
    <t>Доходи</t>
  </si>
  <si>
    <t>Податкові  надходження  - разом</t>
  </si>
  <si>
    <t>Неподаткові  надходження  -  разом</t>
  </si>
  <si>
    <t>санкцій  - разом.</t>
  </si>
  <si>
    <t xml:space="preserve">Разом  загальний  фонд </t>
  </si>
  <si>
    <t xml:space="preserve">Субвенції  спеціального  фонду </t>
  </si>
  <si>
    <t>Доходи  від  операцій  з  капіталом</t>
  </si>
  <si>
    <t xml:space="preserve"> до  бюджету  розвитку </t>
  </si>
  <si>
    <t>Кошти  одержані  із загального  фонду</t>
  </si>
  <si>
    <t>з врахув.змін</t>
  </si>
  <si>
    <t>Субвенція на реконструкцію</t>
  </si>
  <si>
    <t xml:space="preserve"> та ремонт доріг</t>
  </si>
  <si>
    <t>Офіційні трансферти</t>
  </si>
  <si>
    <t>2.Надходж. коштів від відшкодування</t>
  </si>
  <si>
    <t>втрат  с/г та лісогосп.вироб-ва</t>
  </si>
  <si>
    <t>Разом доходів спец. фонду</t>
  </si>
  <si>
    <t>Всього  спеціальний  фонд</t>
  </si>
  <si>
    <t xml:space="preserve">                 </t>
  </si>
  <si>
    <t>Бюджет розвитку -разом</t>
  </si>
  <si>
    <t>1.Кошти від відчудження майна,</t>
  </si>
  <si>
    <t>яке знаходиться у комун. власн.</t>
  </si>
  <si>
    <t>Субвенція  на погашення</t>
  </si>
  <si>
    <t>заборгованості громадян</t>
  </si>
  <si>
    <t xml:space="preserve">2.Кошти  одержані  із загального </t>
  </si>
  <si>
    <t xml:space="preserve">фонду до спеціального - бюджет розвитку </t>
  </si>
  <si>
    <t xml:space="preserve">    організацій</t>
  </si>
  <si>
    <t>Доходи від власності та підприємницької</t>
  </si>
  <si>
    <t>діяльності</t>
  </si>
  <si>
    <t xml:space="preserve">Частина прибутку господарських </t>
  </si>
  <si>
    <t>організацій</t>
  </si>
  <si>
    <t>1.Власні надходження бюджетних установ</t>
  </si>
  <si>
    <t xml:space="preserve">Субвенція на будівництво газопроводів- </t>
  </si>
  <si>
    <t xml:space="preserve"> відводів та газифікацію населених пунктів</t>
  </si>
  <si>
    <t>Субвенція на погашення заборгованості</t>
  </si>
  <si>
    <t xml:space="preserve"> минулих років в тарифах на теплову енер-</t>
  </si>
  <si>
    <t>гію, послуги з водопостачання та водовід-</t>
  </si>
  <si>
    <t>ведення</t>
  </si>
  <si>
    <t>на 2007 р.</t>
  </si>
  <si>
    <t>2008 року.</t>
  </si>
  <si>
    <t>Всього доходів загального фонду з трансфертами</t>
  </si>
  <si>
    <t>Кошти , що надходять з інших бюджетів</t>
  </si>
  <si>
    <t xml:space="preserve">Дотації </t>
  </si>
  <si>
    <t>Субвенції</t>
  </si>
  <si>
    <t>Субвенції  з  державного бюджету місцевим бюджетам</t>
  </si>
  <si>
    <t>Разом  доходів загального і спеціального фондів без трансфертів</t>
  </si>
  <si>
    <t>Всього  доходів загального і спеціального фондів з трансфертами</t>
  </si>
  <si>
    <t>Всього доходів спеціального фонду з трансфертами</t>
  </si>
  <si>
    <t>Спеціальний  фонд</t>
  </si>
  <si>
    <t>Загальний фонд</t>
  </si>
  <si>
    <t xml:space="preserve">        Податки  на  доходи,  подати  на  прибуток,податки на збільшення ринкової вартості</t>
  </si>
  <si>
    <t>районною радою</t>
  </si>
  <si>
    <t>з урахув.змін</t>
  </si>
  <si>
    <t>затверджено</t>
  </si>
  <si>
    <t>Всього  доходів спеціального фонду</t>
  </si>
  <si>
    <t>Відсоток</t>
  </si>
  <si>
    <t>%</t>
  </si>
  <si>
    <t>на 9-ть місяців</t>
  </si>
  <si>
    <t xml:space="preserve">1.Кошти  одержані  із загального </t>
  </si>
  <si>
    <t xml:space="preserve"> фонду до бюджету розвитку</t>
  </si>
  <si>
    <t xml:space="preserve">     грн.</t>
  </si>
  <si>
    <t xml:space="preserve">             грн.</t>
  </si>
  <si>
    <t>на 2009рік</t>
  </si>
  <si>
    <t xml:space="preserve"> у відсотках до затвердженого районною радою</t>
  </si>
  <si>
    <t xml:space="preserve">у відсотках </t>
  </si>
  <si>
    <t>до затвердженого</t>
  </si>
  <si>
    <t xml:space="preserve"> </t>
  </si>
  <si>
    <t>на 1-й квартал</t>
  </si>
  <si>
    <t>2011 року</t>
  </si>
  <si>
    <t>з врахуванням змін</t>
  </si>
  <si>
    <t xml:space="preserve">додаткова дотація з державного бюджету на підвищення рівня матеріального забезпечення інвалідів І чи ІІ групи внаслідок психічного розладу
</t>
  </si>
  <si>
    <t>Затверджено</t>
  </si>
  <si>
    <t>Інші  надходження</t>
  </si>
  <si>
    <t>Освітня субвенція</t>
  </si>
  <si>
    <t>Медична субвенція</t>
  </si>
  <si>
    <t>2.Надходження коштів від відшкодування втрат сільськогосподарського та лісогосподарського виробництва</t>
  </si>
  <si>
    <t xml:space="preserve">станом на </t>
  </si>
  <si>
    <t>Базова дотація</t>
  </si>
  <si>
    <t>01.07.2016р.</t>
  </si>
  <si>
    <t xml:space="preserve"> грн.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</si>
  <si>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</si>
  <si>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</si>
  <si>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</si>
  <si>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</si>
  <si>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</si>
  <si>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</si>
  <si>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</si>
  <si>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</si>
  <si>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Адміністративний збір за державну реєстрацію речових прав на нерухоме майно та їх обтяжень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</si>
  <si>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</si>
  <si>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</si>
  <si>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 Частина прибутку господарських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</si>
  <si>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</si>
  <si>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Інші надходження</t>
  </si>
  <si>
    <t>Плата за надання інших адміністративних послуг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</si>
  <si>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</si>
  <si>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</si>
  <si>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від реалізації безхазяйного майна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</si>
  <si>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</t>
  </si>
  <si>
    <t>Адміністративні збори та платежі , доходи від некомерційної діяльності разом</t>
  </si>
  <si>
    <t xml:space="preserve">                      Звіт про виконання загального фонду районного бюджету за 1 півріччя   2020 року</t>
  </si>
  <si>
    <t xml:space="preserve">на 01.07.2020 року </t>
  </si>
  <si>
    <t>01.07.2020р.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</si>
  <si>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</si>
  <si>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</si>
  <si>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Звіт  про  виконання  спеціального  фонду  районного  бюджету за1 півріччя  2020 року.</t>
  </si>
  <si>
    <t>Аналіз виконання районного бюджету  за 1  півріччя  2020 року</t>
  </si>
  <si>
    <t>до  рішення сорок восьої позачергової сесії</t>
  </si>
  <si>
    <t>Додаток  2</t>
  </si>
  <si>
    <t>районної  ради  від</t>
  </si>
  <si>
    <t>Додаток  1</t>
  </si>
  <si>
    <t>до рішення сорок восьмої позачергової сесії</t>
  </si>
  <si>
    <t xml:space="preserve">районної  ради  </t>
  </si>
  <si>
    <t>26 серпня 2020р. №2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</si>
</sst>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0.0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0"/>
      <name val="Arial ca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89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18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89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89" fontId="1" fillId="0" borderId="2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28" xfId="0" applyFont="1" applyFill="1" applyBorder="1" applyAlignment="1">
      <alignment/>
    </xf>
    <xf numFmtId="189" fontId="1" fillId="0" borderId="33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Border="1" applyAlignment="1">
      <alignment/>
    </xf>
    <xf numFmtId="189" fontId="1" fillId="0" borderId="35" xfId="0" applyNumberFormat="1" applyFont="1" applyBorder="1" applyAlignment="1">
      <alignment/>
    </xf>
    <xf numFmtId="189" fontId="0" fillId="0" borderId="36" xfId="0" applyNumberFormat="1" applyBorder="1" applyAlignment="1">
      <alignment/>
    </xf>
    <xf numFmtId="189" fontId="0" fillId="0" borderId="37" xfId="0" applyNumberFormat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0" fontId="0" fillId="0" borderId="21" xfId="0" applyFill="1" applyBorder="1" applyAlignment="1">
      <alignment horizontal="center"/>
    </xf>
    <xf numFmtId="189" fontId="0" fillId="0" borderId="38" xfId="0" applyNumberFormat="1" applyBorder="1" applyAlignment="1">
      <alignment/>
    </xf>
    <xf numFmtId="189" fontId="0" fillId="0" borderId="39" xfId="0" applyNumberFormat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89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189" fontId="1" fillId="0" borderId="44" xfId="0" applyNumberFormat="1" applyFont="1" applyFill="1" applyBorder="1" applyAlignment="1">
      <alignment horizontal="right"/>
    </xf>
    <xf numFmtId="1" fontId="7" fillId="0" borderId="4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1" xfId="0" applyFont="1" applyBorder="1" applyAlignment="1">
      <alignment wrapText="1"/>
    </xf>
    <xf numFmtId="0" fontId="12" fillId="0" borderId="40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189" fontId="12" fillId="0" borderId="46" xfId="0" applyNumberFormat="1" applyFont="1" applyBorder="1" applyAlignment="1">
      <alignment/>
    </xf>
    <xf numFmtId="189" fontId="12" fillId="0" borderId="47" xfId="0" applyNumberFormat="1" applyFont="1" applyBorder="1" applyAlignment="1">
      <alignment/>
    </xf>
    <xf numFmtId="189" fontId="12" fillId="0" borderId="48" xfId="0" applyNumberFormat="1" applyFont="1" applyBorder="1" applyAlignment="1">
      <alignment/>
    </xf>
    <xf numFmtId="189" fontId="12" fillId="0" borderId="49" xfId="0" applyNumberFormat="1" applyFont="1" applyBorder="1" applyAlignment="1">
      <alignment/>
    </xf>
    <xf numFmtId="189" fontId="11" fillId="0" borderId="47" xfId="0" applyNumberFormat="1" applyFont="1" applyBorder="1" applyAlignment="1">
      <alignment/>
    </xf>
    <xf numFmtId="189" fontId="11" fillId="0" borderId="50" xfId="0" applyNumberFormat="1" applyFont="1" applyBorder="1" applyAlignment="1">
      <alignment/>
    </xf>
    <xf numFmtId="189" fontId="11" fillId="0" borderId="51" xfId="0" applyNumberFormat="1" applyFont="1" applyBorder="1" applyAlignment="1">
      <alignment/>
    </xf>
    <xf numFmtId="189" fontId="12" fillId="0" borderId="45" xfId="0" applyNumberFormat="1" applyFont="1" applyBorder="1" applyAlignment="1">
      <alignment/>
    </xf>
    <xf numFmtId="0" fontId="12" fillId="0" borderId="49" xfId="0" applyFont="1" applyBorder="1" applyAlignment="1">
      <alignment/>
    </xf>
    <xf numFmtId="189" fontId="11" fillId="0" borderId="45" xfId="0" applyNumberFormat="1" applyFont="1" applyBorder="1" applyAlignment="1">
      <alignment horizontal="right"/>
    </xf>
    <xf numFmtId="189" fontId="12" fillId="0" borderId="36" xfId="0" applyNumberFormat="1" applyFont="1" applyBorder="1" applyAlignment="1">
      <alignment/>
    </xf>
    <xf numFmtId="189" fontId="12" fillId="0" borderId="37" xfId="0" applyNumberFormat="1" applyFont="1" applyBorder="1" applyAlignment="1">
      <alignment/>
    </xf>
    <xf numFmtId="189" fontId="11" fillId="0" borderId="52" xfId="0" applyNumberFormat="1" applyFont="1" applyBorder="1" applyAlignment="1">
      <alignment/>
    </xf>
    <xf numFmtId="0" fontId="12" fillId="0" borderId="14" xfId="0" applyFont="1" applyBorder="1" applyAlignment="1">
      <alignment/>
    </xf>
    <xf numFmtId="189" fontId="11" fillId="0" borderId="44" xfId="0" applyNumberFormat="1" applyFont="1" applyBorder="1" applyAlignment="1">
      <alignment/>
    </xf>
    <xf numFmtId="189" fontId="11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189" fontId="12" fillId="0" borderId="51" xfId="0" applyNumberFormat="1" applyFont="1" applyBorder="1" applyAlignment="1">
      <alignment/>
    </xf>
    <xf numFmtId="0" fontId="1" fillId="0" borderId="27" xfId="0" applyFont="1" applyBorder="1" applyAlignment="1">
      <alignment/>
    </xf>
    <xf numFmtId="189" fontId="1" fillId="0" borderId="29" xfId="0" applyNumberFormat="1" applyFont="1" applyFill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ill="1" applyBorder="1" applyAlignment="1">
      <alignment horizontal="center"/>
    </xf>
    <xf numFmtId="189" fontId="1" fillId="0" borderId="36" xfId="0" applyNumberFormat="1" applyFont="1" applyFill="1" applyBorder="1" applyAlignment="1">
      <alignment horizontal="right"/>
    </xf>
    <xf numFmtId="189" fontId="1" fillId="0" borderId="42" xfId="0" applyNumberFormat="1" applyFont="1" applyFill="1" applyBorder="1" applyAlignment="1">
      <alignment horizontal="right"/>
    </xf>
    <xf numFmtId="0" fontId="0" fillId="0" borderId="53" xfId="0" applyBorder="1" applyAlignment="1">
      <alignment horizontal="center"/>
    </xf>
    <xf numFmtId="189" fontId="0" fillId="0" borderId="37" xfId="0" applyNumberFormat="1" applyFont="1" applyFill="1" applyBorder="1" applyAlignment="1">
      <alignment horizontal="right"/>
    </xf>
    <xf numFmtId="0" fontId="1" fillId="0" borderId="29" xfId="0" applyFont="1" applyBorder="1" applyAlignment="1">
      <alignment/>
    </xf>
    <xf numFmtId="189" fontId="12" fillId="0" borderId="50" xfId="0" applyNumberFormat="1" applyFont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Fill="1" applyBorder="1" applyAlignment="1">
      <alignment horizontal="left" wrapText="1"/>
    </xf>
    <xf numFmtId="189" fontId="1" fillId="0" borderId="44" xfId="0" applyNumberFormat="1" applyFont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189" fontId="1" fillId="0" borderId="43" xfId="0" applyNumberFormat="1" applyFont="1" applyFill="1" applyBorder="1" applyAlignment="1">
      <alignment horizontal="right"/>
    </xf>
    <xf numFmtId="189" fontId="1" fillId="0" borderId="38" xfId="0" applyNumberFormat="1" applyFont="1" applyFill="1" applyBorder="1" applyAlignment="1">
      <alignment horizontal="right"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189" fontId="0" fillId="0" borderId="46" xfId="0" applyNumberFormat="1" applyFont="1" applyFill="1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89" fontId="1" fillId="0" borderId="52" xfId="0" applyNumberFormat="1" applyFont="1" applyFill="1" applyBorder="1" applyAlignment="1">
      <alignment horizontal="right"/>
    </xf>
    <xf numFmtId="0" fontId="0" fillId="0" borderId="46" xfId="0" applyBorder="1" applyAlignment="1">
      <alignment/>
    </xf>
    <xf numFmtId="189" fontId="0" fillId="0" borderId="49" xfId="0" applyNumberFormat="1" applyFill="1" applyBorder="1" applyAlignment="1">
      <alignment horizontal="right"/>
    </xf>
    <xf numFmtId="1" fontId="0" fillId="0" borderId="0" xfId="0" applyNumberFormat="1" applyBorder="1" applyAlignment="1">
      <alignment/>
    </xf>
    <xf numFmtId="1" fontId="1" fillId="0" borderId="35" xfId="0" applyNumberFormat="1" applyFont="1" applyBorder="1" applyAlignment="1">
      <alignment/>
    </xf>
    <xf numFmtId="1" fontId="0" fillId="0" borderId="3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27" xfId="0" applyFont="1" applyFill="1" applyBorder="1" applyAlignment="1">
      <alignment/>
    </xf>
    <xf numFmtId="0" fontId="0" fillId="0" borderId="13" xfId="0" applyBorder="1" applyAlignment="1">
      <alignment horizontal="center"/>
    </xf>
    <xf numFmtId="189" fontId="0" fillId="0" borderId="56" xfId="0" applyNumberFormat="1" applyFont="1" applyFill="1" applyBorder="1" applyAlignment="1">
      <alignment/>
    </xf>
    <xf numFmtId="189" fontId="0" fillId="0" borderId="30" xfId="0" applyNumberFormat="1" applyFont="1" applyFill="1" applyBorder="1" applyAlignment="1">
      <alignment/>
    </xf>
    <xf numFmtId="189" fontId="0" fillId="0" borderId="57" xfId="0" applyNumberFormat="1" applyFont="1" applyFill="1" applyBorder="1" applyAlignment="1">
      <alignment/>
    </xf>
    <xf numFmtId="189" fontId="0" fillId="0" borderId="33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1" fillId="0" borderId="58" xfId="0" applyNumberFormat="1" applyFont="1" applyFill="1" applyBorder="1" applyAlignment="1">
      <alignment/>
    </xf>
    <xf numFmtId="0" fontId="0" fillId="0" borderId="4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89" fontId="0" fillId="0" borderId="56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189" fontId="0" fillId="0" borderId="23" xfId="0" applyNumberFormat="1" applyFont="1" applyFill="1" applyBorder="1" applyAlignment="1">
      <alignment wrapText="1"/>
    </xf>
    <xf numFmtId="189" fontId="0" fillId="0" borderId="26" xfId="0" applyNumberFormat="1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27" xfId="0" applyFont="1" applyBorder="1" applyAlignment="1">
      <alignment horizontal="left" wrapText="1"/>
    </xf>
    <xf numFmtId="0" fontId="11" fillId="0" borderId="21" xfId="0" applyFont="1" applyBorder="1" applyAlignment="1">
      <alignment wrapText="1"/>
    </xf>
    <xf numFmtId="0" fontId="13" fillId="0" borderId="24" xfId="0" applyFont="1" applyBorder="1" applyAlignment="1">
      <alignment vertical="top" wrapText="1"/>
    </xf>
    <xf numFmtId="189" fontId="0" fillId="0" borderId="59" xfId="0" applyNumberFormat="1" applyFont="1" applyFill="1" applyBorder="1" applyAlignment="1">
      <alignment/>
    </xf>
    <xf numFmtId="0" fontId="0" fillId="0" borderId="17" xfId="0" applyBorder="1" applyAlignment="1">
      <alignment/>
    </xf>
    <xf numFmtId="189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0" xfId="0" applyBorder="1" applyAlignment="1">
      <alignment/>
    </xf>
    <xf numFmtId="189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0" fillId="0" borderId="64" xfId="0" applyFont="1" applyFill="1" applyBorder="1" applyAlignment="1">
      <alignment horizontal="left" wrapText="1"/>
    </xf>
    <xf numFmtId="0" fontId="0" fillId="0" borderId="23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64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" fontId="1" fillId="0" borderId="44" xfId="0" applyNumberFormat="1" applyFon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0" fontId="0" fillId="0" borderId="67" xfId="0" applyBorder="1" applyAlignment="1">
      <alignment/>
    </xf>
    <xf numFmtId="189" fontId="0" fillId="0" borderId="15" xfId="0" applyNumberFormat="1" applyFont="1" applyFill="1" applyBorder="1" applyAlignment="1">
      <alignment/>
    </xf>
    <xf numFmtId="189" fontId="1" fillId="0" borderId="52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189" fontId="0" fillId="0" borderId="50" xfId="0" applyNumberFormat="1" applyBorder="1" applyAlignment="1">
      <alignment/>
    </xf>
    <xf numFmtId="189" fontId="0" fillId="0" borderId="46" xfId="0" applyNumberFormat="1" applyBorder="1" applyAlignment="1">
      <alignment/>
    </xf>
    <xf numFmtId="189" fontId="0" fillId="0" borderId="46" xfId="0" applyNumberFormat="1" applyBorder="1" applyAlignment="1">
      <alignment horizontal="right"/>
    </xf>
    <xf numFmtId="189" fontId="1" fillId="0" borderId="52" xfId="0" applyNumberFormat="1" applyFont="1" applyBorder="1" applyAlignment="1">
      <alignment/>
    </xf>
    <xf numFmtId="0" fontId="0" fillId="0" borderId="16" xfId="0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66" xfId="0" applyNumberFormat="1" applyFont="1" applyBorder="1" applyAlignment="1">
      <alignment/>
    </xf>
    <xf numFmtId="2" fontId="12" fillId="0" borderId="66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0" fillId="0" borderId="68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66" xfId="0" applyNumberFormat="1" applyBorder="1" applyAlignment="1">
      <alignment/>
    </xf>
    <xf numFmtId="2" fontId="11" fillId="0" borderId="55" xfId="0" applyNumberFormat="1" applyFont="1" applyBorder="1" applyAlignment="1">
      <alignment/>
    </xf>
    <xf numFmtId="2" fontId="12" fillId="0" borderId="69" xfId="0" applyNumberFormat="1" applyFont="1" applyBorder="1" applyAlignment="1">
      <alignment/>
    </xf>
    <xf numFmtId="2" fontId="12" fillId="0" borderId="70" xfId="0" applyNumberFormat="1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68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2" fontId="0" fillId="0" borderId="68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11" fillId="0" borderId="71" xfId="0" applyNumberFormat="1" applyFont="1" applyBorder="1" applyAlignment="1">
      <alignment/>
    </xf>
    <xf numFmtId="2" fontId="11" fillId="0" borderId="33" xfId="0" applyNumberFormat="1" applyFont="1" applyBorder="1" applyAlignment="1">
      <alignment/>
    </xf>
    <xf numFmtId="2" fontId="12" fillId="0" borderId="72" xfId="0" applyNumberFormat="1" applyFont="1" applyBorder="1" applyAlignment="1">
      <alignment/>
    </xf>
    <xf numFmtId="2" fontId="12" fillId="0" borderId="39" xfId="0" applyNumberFormat="1" applyFont="1" applyBorder="1" applyAlignment="1">
      <alignment/>
    </xf>
    <xf numFmtId="2" fontId="12" fillId="0" borderId="56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73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71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12" fillId="0" borderId="20" xfId="0" applyNumberFormat="1" applyFont="1" applyBorder="1" applyAlignment="1">
      <alignment/>
    </xf>
    <xf numFmtId="2" fontId="12" fillId="0" borderId="65" xfId="0" applyNumberFormat="1" applyFont="1" applyBorder="1" applyAlignment="1">
      <alignment/>
    </xf>
    <xf numFmtId="2" fontId="12" fillId="0" borderId="74" xfId="0" applyNumberFormat="1" applyFont="1" applyBorder="1" applyAlignment="1">
      <alignment/>
    </xf>
    <xf numFmtId="2" fontId="11" fillId="0" borderId="75" xfId="0" applyNumberFormat="1" applyFont="1" applyBorder="1" applyAlignment="1">
      <alignment/>
    </xf>
    <xf numFmtId="2" fontId="11" fillId="0" borderId="76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2" fillId="0" borderId="62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/>
    </xf>
    <xf numFmtId="2" fontId="12" fillId="0" borderId="61" xfId="0" applyNumberFormat="1" applyFont="1" applyFill="1" applyBorder="1" applyAlignment="1">
      <alignment/>
    </xf>
    <xf numFmtId="2" fontId="1" fillId="0" borderId="71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0" fillId="0" borderId="72" xfId="0" applyNumberFormat="1" applyBorder="1" applyAlignment="1">
      <alignment/>
    </xf>
    <xf numFmtId="2" fontId="0" fillId="0" borderId="61" xfId="0" applyNumberFormat="1" applyBorder="1" applyAlignment="1">
      <alignment/>
    </xf>
    <xf numFmtId="2" fontId="0" fillId="0" borderId="60" xfId="0" applyNumberFormat="1" applyBorder="1" applyAlignment="1">
      <alignment/>
    </xf>
    <xf numFmtId="2" fontId="12" fillId="0" borderId="77" xfId="0" applyNumberFormat="1" applyFont="1" applyBorder="1" applyAlignment="1">
      <alignment/>
    </xf>
    <xf numFmtId="2" fontId="11" fillId="0" borderId="35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0" fillId="0" borderId="60" xfId="0" applyNumberFormat="1" applyFont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1" fillId="0" borderId="33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78" xfId="0" applyNumberFormat="1" applyBorder="1" applyAlignment="1">
      <alignment/>
    </xf>
    <xf numFmtId="2" fontId="0" fillId="0" borderId="70" xfId="0" applyNumberFormat="1" applyBorder="1" applyAlignment="1">
      <alignment/>
    </xf>
    <xf numFmtId="2" fontId="0" fillId="0" borderId="65" xfId="0" applyNumberFormat="1" applyBorder="1" applyAlignment="1">
      <alignment/>
    </xf>
    <xf numFmtId="2" fontId="0" fillId="0" borderId="62" xfId="0" applyNumberFormat="1" applyBorder="1" applyAlignment="1">
      <alignment/>
    </xf>
    <xf numFmtId="1" fontId="0" fillId="0" borderId="60" xfId="0" applyNumberFormat="1" applyBorder="1" applyAlignment="1">
      <alignment/>
    </xf>
    <xf numFmtId="1" fontId="0" fillId="0" borderId="61" xfId="0" applyNumberFormat="1" applyBorder="1" applyAlignment="1">
      <alignment/>
    </xf>
    <xf numFmtId="189" fontId="1" fillId="0" borderId="5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left" wrapText="1"/>
    </xf>
    <xf numFmtId="0" fontId="0" fillId="0" borderId="79" xfId="0" applyFill="1" applyBorder="1" applyAlignment="1">
      <alignment wrapText="1"/>
    </xf>
    <xf numFmtId="2" fontId="12" fillId="0" borderId="60" xfId="0" applyNumberFormat="1" applyFont="1" applyBorder="1" applyAlignment="1">
      <alignment/>
    </xf>
    <xf numFmtId="0" fontId="0" fillId="0" borderId="10" xfId="0" applyBorder="1" applyAlignment="1">
      <alignment wrapText="1"/>
    </xf>
    <xf numFmtId="2" fontId="12" fillId="0" borderId="45" xfId="0" applyNumberFormat="1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2" fontId="1" fillId="0" borderId="60" xfId="0" applyNumberFormat="1" applyFont="1" applyBorder="1" applyAlignment="1">
      <alignment/>
    </xf>
    <xf numFmtId="2" fontId="12" fillId="0" borderId="55" xfId="0" applyNumberFormat="1" applyFont="1" applyBorder="1" applyAlignment="1">
      <alignment/>
    </xf>
    <xf numFmtId="189" fontId="0" fillId="0" borderId="0" xfId="0" applyNumberFormat="1" applyBorder="1" applyAlignment="1">
      <alignment horizontal="right"/>
    </xf>
    <xf numFmtId="198" fontId="0" fillId="0" borderId="10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66" xfId="0" applyBorder="1" applyAlignment="1">
      <alignment wrapText="1"/>
    </xf>
    <xf numFmtId="189" fontId="0" fillId="0" borderId="80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11" fillId="0" borderId="0" xfId="0" applyFont="1" applyBorder="1" applyAlignment="1">
      <alignment horizontal="center"/>
    </xf>
    <xf numFmtId="189" fontId="0" fillId="0" borderId="48" xfId="0" applyNumberFormat="1" applyBorder="1" applyAlignment="1">
      <alignment horizontal="right"/>
    </xf>
    <xf numFmtId="189" fontId="0" fillId="0" borderId="46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3.375" style="0" customWidth="1"/>
    <col min="2" max="2" width="42.625" style="0" customWidth="1"/>
    <col min="3" max="3" width="12.125" style="0" customWidth="1"/>
    <col min="4" max="4" width="28.625" style="0" customWidth="1"/>
    <col min="5" max="5" width="15.625" style="0" customWidth="1"/>
    <col min="6" max="6" width="14.25390625" style="0" hidden="1" customWidth="1"/>
    <col min="7" max="7" width="23.625" style="0" customWidth="1"/>
    <col min="8" max="8" width="16.75390625" style="0" hidden="1" customWidth="1"/>
    <col min="9" max="9" width="12.00390625" style="0" customWidth="1"/>
    <col min="10" max="10" width="14.375" style="0" bestFit="1" customWidth="1"/>
    <col min="11" max="11" width="9.25390625" style="0" bestFit="1" customWidth="1"/>
    <col min="12" max="12" width="13.25390625" style="0" bestFit="1" customWidth="1"/>
  </cols>
  <sheetData>
    <row r="2" spans="1:10" ht="12" customHeight="1">
      <c r="A2" s="1"/>
      <c r="B2" s="2"/>
      <c r="C2" s="10"/>
      <c r="D2" s="3"/>
      <c r="E2" s="1" t="s">
        <v>125</v>
      </c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 t="s">
        <v>126</v>
      </c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 t="s">
        <v>127</v>
      </c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1" t="s">
        <v>128</v>
      </c>
      <c r="F5" s="11"/>
      <c r="G5" s="1"/>
      <c r="H5" s="1"/>
      <c r="I5" s="1"/>
      <c r="J5" s="1"/>
    </row>
    <row r="6" spans="1:10" ht="12.75">
      <c r="A6" s="5"/>
      <c r="B6" s="6"/>
      <c r="C6" s="1"/>
      <c r="D6" s="1"/>
      <c r="E6" s="4" t="s">
        <v>81</v>
      </c>
      <c r="F6" s="4"/>
      <c r="G6" s="1"/>
      <c r="H6" s="1"/>
      <c r="I6" s="1"/>
      <c r="J6" s="1"/>
    </row>
    <row r="7" spans="1:10" ht="12.75" hidden="1">
      <c r="A7" s="5"/>
      <c r="B7" s="6"/>
      <c r="C7" s="1"/>
      <c r="D7" s="1"/>
      <c r="E7" s="4"/>
      <c r="F7" s="4"/>
      <c r="G7" s="1"/>
      <c r="H7" s="1"/>
      <c r="I7" s="1"/>
      <c r="J7" s="1"/>
    </row>
    <row r="8" spans="1:10" ht="12.75" hidden="1">
      <c r="A8" s="5"/>
      <c r="B8" s="6"/>
      <c r="C8" s="1"/>
      <c r="D8" s="1"/>
      <c r="E8" s="4"/>
      <c r="F8" s="4"/>
      <c r="G8" s="1"/>
      <c r="H8" s="1"/>
      <c r="I8" s="1"/>
      <c r="J8" s="1"/>
    </row>
    <row r="9" spans="1:10" ht="12.75" hidden="1">
      <c r="A9" s="5"/>
      <c r="B9" s="6"/>
      <c r="C9" s="1"/>
      <c r="D9" s="1"/>
      <c r="E9" s="4"/>
      <c r="F9" s="4"/>
      <c r="G9" s="1"/>
      <c r="H9" s="1"/>
      <c r="I9" s="1"/>
      <c r="J9" s="1"/>
    </row>
    <row r="10" spans="1:10" ht="12.75" hidden="1">
      <c r="A10" s="5"/>
      <c r="B10" s="7"/>
      <c r="C10" s="4"/>
      <c r="D10" s="4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277" t="s">
        <v>115</v>
      </c>
      <c r="C12" s="277"/>
      <c r="D12" s="277"/>
      <c r="E12" s="277"/>
      <c r="F12" s="277"/>
      <c r="G12" s="277"/>
      <c r="H12" s="1"/>
      <c r="I12" s="1"/>
      <c r="J12" s="1"/>
    </row>
    <row r="13" spans="1:10" ht="12.75">
      <c r="A13" s="1"/>
      <c r="B13" s="1"/>
      <c r="C13" s="5"/>
      <c r="D13" s="1"/>
      <c r="E13" s="1"/>
      <c r="F13" s="1"/>
      <c r="G13" s="1"/>
      <c r="H13" s="1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65" t="s">
        <v>0</v>
      </c>
      <c r="D17" s="1"/>
      <c r="E17" s="1"/>
      <c r="F17" s="1"/>
      <c r="G17" s="1"/>
      <c r="H17" s="1"/>
      <c r="I17" s="1"/>
      <c r="J17" s="1"/>
    </row>
    <row r="18" spans="1:10" ht="12.75" hidden="1">
      <c r="A18" s="1"/>
      <c r="B18" s="1"/>
      <c r="C18" s="5"/>
      <c r="D18" s="1"/>
      <c r="E18" s="1"/>
      <c r="F18" s="1"/>
      <c r="G18" s="1"/>
      <c r="H18" s="1"/>
      <c r="I18" s="1"/>
      <c r="J18" s="1"/>
    </row>
    <row r="19" spans="1:10" ht="12.75" hidden="1">
      <c r="A19" s="1"/>
      <c r="B19" s="1"/>
      <c r="C19" s="5"/>
      <c r="D19" s="1"/>
      <c r="E19" s="1"/>
      <c r="F19" s="1"/>
      <c r="G19" s="1"/>
      <c r="H19" s="1"/>
      <c r="I19" s="1"/>
      <c r="J19" s="1"/>
    </row>
    <row r="20" spans="1:10" ht="12.75" hidden="1">
      <c r="A20" s="1"/>
      <c r="B20" s="1"/>
      <c r="C20" s="5"/>
      <c r="D20" s="1"/>
      <c r="E20" s="1"/>
      <c r="F20" s="1"/>
      <c r="G20" s="1"/>
      <c r="H20" s="1"/>
      <c r="I20" s="1"/>
      <c r="J20" s="1"/>
    </row>
    <row r="21" spans="1:10" ht="13.5" thickBot="1">
      <c r="A21" s="1"/>
      <c r="B21" s="1"/>
      <c r="C21" s="1"/>
      <c r="D21" s="1"/>
      <c r="E21" s="1"/>
      <c r="F21" s="1"/>
      <c r="G21" s="276" t="s">
        <v>75</v>
      </c>
      <c r="H21" s="276"/>
      <c r="I21" s="1"/>
      <c r="J21" s="1"/>
    </row>
    <row r="22" spans="1:10" ht="13.5" hidden="1" thickBot="1">
      <c r="A22" s="1"/>
      <c r="B22" s="27"/>
      <c r="C22" s="13"/>
      <c r="D22" s="15"/>
      <c r="E22" s="14"/>
      <c r="F22" s="133"/>
      <c r="G22" s="16"/>
      <c r="H22" s="17"/>
      <c r="I22" s="1"/>
      <c r="J22" s="1"/>
    </row>
    <row r="23" spans="1:10" ht="13.5" customHeight="1" thickBot="1">
      <c r="A23" s="1"/>
      <c r="B23" s="27" t="s">
        <v>1</v>
      </c>
      <c r="C23" s="27" t="s">
        <v>3</v>
      </c>
      <c r="D23" s="27" t="s">
        <v>86</v>
      </c>
      <c r="E23" s="58" t="s">
        <v>14</v>
      </c>
      <c r="F23" s="140" t="s">
        <v>78</v>
      </c>
      <c r="G23" s="68" t="s">
        <v>70</v>
      </c>
      <c r="H23" s="111"/>
      <c r="I23" s="1"/>
      <c r="J23" s="1"/>
    </row>
    <row r="24" spans="1:10" ht="14.25">
      <c r="A24" s="1"/>
      <c r="B24" s="29" t="s">
        <v>2</v>
      </c>
      <c r="C24" s="29"/>
      <c r="D24" s="29" t="s">
        <v>66</v>
      </c>
      <c r="E24" s="24" t="s">
        <v>91</v>
      </c>
      <c r="F24" s="141"/>
      <c r="G24" s="70" t="s">
        <v>15</v>
      </c>
      <c r="H24" s="54" t="s">
        <v>68</v>
      </c>
      <c r="I24" s="1"/>
      <c r="J24" s="1"/>
    </row>
    <row r="25" spans="1:10" ht="15" thickBot="1">
      <c r="A25" s="1"/>
      <c r="B25" s="29"/>
      <c r="C25" s="29"/>
      <c r="D25" s="29" t="s">
        <v>116</v>
      </c>
      <c r="E25" s="29" t="s">
        <v>117</v>
      </c>
      <c r="F25" s="142"/>
      <c r="G25" s="70" t="s">
        <v>71</v>
      </c>
      <c r="H25" s="54" t="s">
        <v>66</v>
      </c>
      <c r="I25" s="1"/>
      <c r="J25" s="1"/>
    </row>
    <row r="26" spans="1:10" ht="15" thickBot="1">
      <c r="A26" s="1"/>
      <c r="B26" s="29"/>
      <c r="C26" s="29"/>
      <c r="D26" s="29" t="s">
        <v>84</v>
      </c>
      <c r="E26" s="29"/>
      <c r="F26" s="24" t="s">
        <v>77</v>
      </c>
      <c r="G26" s="70"/>
      <c r="H26" s="112" t="s">
        <v>72</v>
      </c>
      <c r="I26" s="1"/>
      <c r="J26" s="1"/>
    </row>
    <row r="27" spans="1:10" ht="14.25" customHeight="1" hidden="1">
      <c r="A27" s="1"/>
      <c r="B27" s="29"/>
      <c r="C27" s="29"/>
      <c r="D27" s="29"/>
      <c r="E27" s="24" t="s">
        <v>81</v>
      </c>
      <c r="F27" s="24" t="s">
        <v>25</v>
      </c>
      <c r="G27" s="70"/>
      <c r="H27" s="112" t="s">
        <v>54</v>
      </c>
      <c r="I27" s="1"/>
      <c r="J27" s="1"/>
    </row>
    <row r="28" spans="1:10" ht="13.5" hidden="1" thickBot="1">
      <c r="A28" s="1"/>
      <c r="B28" s="28"/>
      <c r="C28" s="28"/>
      <c r="D28" s="28"/>
      <c r="E28" s="59"/>
      <c r="F28" s="59"/>
      <c r="G28" s="28"/>
      <c r="H28" s="113" t="s">
        <v>67</v>
      </c>
      <c r="I28" s="1"/>
      <c r="J28" s="1"/>
    </row>
    <row r="29" spans="1:10" ht="12.75">
      <c r="A29" s="1"/>
      <c r="B29" s="147" t="s">
        <v>104</v>
      </c>
      <c r="C29" s="44">
        <v>11010000</v>
      </c>
      <c r="D29" s="202">
        <v>13254200</v>
      </c>
      <c r="E29" s="204">
        <v>13699984.08</v>
      </c>
      <c r="F29" s="19" t="e">
        <f>SUM(E29/#REF!)*100</f>
        <v>#REF!</v>
      </c>
      <c r="G29" s="193">
        <f>SUM(E29/D29)*100</f>
        <v>103.36334203497759</v>
      </c>
      <c r="H29" s="47">
        <f>SUM(E29/D29)*100</f>
        <v>103.36334203497759</v>
      </c>
      <c r="I29" s="1"/>
      <c r="J29" s="1"/>
    </row>
    <row r="30" spans="1:10" ht="25.5" customHeight="1">
      <c r="A30" s="1"/>
      <c r="B30" s="265" t="s">
        <v>105</v>
      </c>
      <c r="C30" s="30">
        <v>11020200</v>
      </c>
      <c r="D30" s="204">
        <v>3300</v>
      </c>
      <c r="E30" s="198">
        <v>58950</v>
      </c>
      <c r="F30" s="26" t="e">
        <f>SUM(E30/#REF!)*100</f>
        <v>#REF!</v>
      </c>
      <c r="G30" s="194">
        <f>SUM(E30/D30)*100</f>
        <v>1786.3636363636363</v>
      </c>
      <c r="H30" s="61">
        <f>SUM(E30/D30)*100</f>
        <v>1786.3636363636363</v>
      </c>
      <c r="I30" s="1"/>
      <c r="J30" s="1"/>
    </row>
    <row r="31" spans="1:10" ht="14.25">
      <c r="A31" s="1"/>
      <c r="B31" s="31" t="s">
        <v>106</v>
      </c>
      <c r="C31" s="31"/>
      <c r="D31" s="208"/>
      <c r="E31" s="207"/>
      <c r="F31" s="125"/>
      <c r="G31" s="278" t="e">
        <f>SUM(E31/D31)*100</f>
        <v>#DIV/0!</v>
      </c>
      <c r="H31" s="278" t="e">
        <f>SUM(F31/E31)*100</f>
        <v>#DIV/0!</v>
      </c>
      <c r="I31" s="1"/>
      <c r="J31" s="1"/>
    </row>
    <row r="32" spans="1:10" ht="14.25">
      <c r="A32" s="1"/>
      <c r="B32" s="32" t="s">
        <v>41</v>
      </c>
      <c r="C32" s="55">
        <v>21010300</v>
      </c>
      <c r="D32" s="208">
        <v>100</v>
      </c>
      <c r="E32" s="207">
        <v>130</v>
      </c>
      <c r="F32" s="145" t="e">
        <f>SUM(E32/#REF!)*100</f>
        <v>#REF!</v>
      </c>
      <c r="G32" s="279"/>
      <c r="H32" s="279"/>
      <c r="I32" s="1"/>
      <c r="J32" s="1"/>
    </row>
    <row r="33" spans="1:10" ht="51">
      <c r="A33" s="1"/>
      <c r="B33" s="271" t="s">
        <v>110</v>
      </c>
      <c r="C33" s="55">
        <v>13010100</v>
      </c>
      <c r="D33" s="204">
        <v>100100</v>
      </c>
      <c r="E33" s="270">
        <v>85334.96</v>
      </c>
      <c r="F33" s="145"/>
      <c r="G33" s="195">
        <f>SUM(E33/D33*100)</f>
        <v>85.24971028971031</v>
      </c>
      <c r="H33" s="48"/>
      <c r="I33" s="1"/>
      <c r="J33" s="1"/>
    </row>
    <row r="34" spans="1:10" ht="51">
      <c r="A34" s="1"/>
      <c r="B34" s="264" t="s">
        <v>102</v>
      </c>
      <c r="C34" s="55">
        <v>22010300</v>
      </c>
      <c r="D34" s="212">
        <v>35400</v>
      </c>
      <c r="E34" s="213">
        <v>35702.4</v>
      </c>
      <c r="F34" s="145"/>
      <c r="G34" s="194">
        <f>SUM(E34/D34)*100</f>
        <v>100.85423728813561</v>
      </c>
      <c r="H34" s="48"/>
      <c r="I34" s="1"/>
      <c r="J34" s="1"/>
    </row>
    <row r="35" spans="1:10" ht="38.25">
      <c r="A35" s="1"/>
      <c r="B35" s="264" t="s">
        <v>103</v>
      </c>
      <c r="C35" s="55">
        <v>22012600</v>
      </c>
      <c r="D35" s="212">
        <v>88800</v>
      </c>
      <c r="E35" s="213">
        <v>129210</v>
      </c>
      <c r="F35" s="145"/>
      <c r="G35" s="194">
        <f>SUM(E35/D35)*100</f>
        <v>145.50675675675674</v>
      </c>
      <c r="H35" s="48"/>
      <c r="I35" s="1"/>
      <c r="J35" s="1"/>
    </row>
    <row r="36" spans="1:10" ht="12.75" customHeight="1">
      <c r="A36" s="1"/>
      <c r="B36" s="256" t="s">
        <v>109</v>
      </c>
      <c r="C36" s="30">
        <v>22012500</v>
      </c>
      <c r="D36" s="202">
        <v>96100</v>
      </c>
      <c r="E36" s="203">
        <v>120757.69</v>
      </c>
      <c r="F36" s="26" t="e">
        <f>SUM(E36/#REF!)*100</f>
        <v>#REF!</v>
      </c>
      <c r="G36" s="194"/>
      <c r="H36" s="61">
        <f>SUM(E36/D36)*100</f>
        <v>125.65836628511966</v>
      </c>
      <c r="I36" s="1"/>
      <c r="J36" s="1"/>
    </row>
    <row r="37" spans="1:10" ht="52.5" customHeight="1">
      <c r="A37" s="1"/>
      <c r="B37" s="169" t="s">
        <v>107</v>
      </c>
      <c r="C37" s="31">
        <v>22080400</v>
      </c>
      <c r="D37" s="202">
        <v>103000</v>
      </c>
      <c r="E37" s="203">
        <v>87543.95</v>
      </c>
      <c r="F37" s="53"/>
      <c r="G37" s="194">
        <f>SUM(E37/D37)*100</f>
        <v>84.99412621359222</v>
      </c>
      <c r="H37" s="52"/>
      <c r="I37" s="1"/>
      <c r="J37" s="1"/>
    </row>
    <row r="38" spans="1:10" ht="52.5" customHeight="1" hidden="1">
      <c r="A38" s="1"/>
      <c r="B38" s="256"/>
      <c r="C38" s="202"/>
      <c r="D38" s="203"/>
      <c r="E38" s="203"/>
      <c r="F38" s="53"/>
      <c r="G38" s="194"/>
      <c r="H38" s="52"/>
      <c r="I38" s="1"/>
      <c r="J38" s="1"/>
    </row>
    <row r="39" spans="1:10" ht="30" customHeight="1">
      <c r="A39" s="1"/>
      <c r="B39" s="31" t="s">
        <v>108</v>
      </c>
      <c r="C39" s="31">
        <v>24060300</v>
      </c>
      <c r="D39" s="204"/>
      <c r="E39" s="198">
        <v>70688.72</v>
      </c>
      <c r="F39" s="127"/>
      <c r="G39" s="194" t="e">
        <f>SUM(E39/D39)*100</f>
        <v>#DIV/0!</v>
      </c>
      <c r="H39" s="52"/>
      <c r="I39" s="1"/>
      <c r="J39" s="1"/>
    </row>
    <row r="40" spans="1:10" ht="83.25" customHeight="1" thickBot="1">
      <c r="A40" s="1"/>
      <c r="B40" s="273" t="s">
        <v>113</v>
      </c>
      <c r="C40" s="31">
        <v>31010200</v>
      </c>
      <c r="D40" s="204"/>
      <c r="E40" s="198"/>
      <c r="F40" s="127"/>
      <c r="G40" s="194" t="e">
        <f>SUM(E40/D40)*100</f>
        <v>#DIV/0!</v>
      </c>
      <c r="H40" s="52" t="e">
        <f>SUM(E40/D40)*100</f>
        <v>#DIV/0!</v>
      </c>
      <c r="I40" s="1"/>
      <c r="J40" s="1"/>
    </row>
    <row r="41" spans="1:10" ht="13.5" thickBot="1">
      <c r="A41" s="1"/>
      <c r="B41" s="94" t="s">
        <v>7</v>
      </c>
      <c r="C41" s="33"/>
      <c r="D41" s="235">
        <f>SUM(D29:D40)</f>
        <v>13681000</v>
      </c>
      <c r="E41" s="247">
        <f>SUM(E40+E39+E38+E37+E36+E35+E34+E33+E32+E30+E29)</f>
        <v>14288301.8</v>
      </c>
      <c r="F41" s="41" t="e">
        <f>SUM(E41/#REF!*100)</f>
        <v>#REF!</v>
      </c>
      <c r="G41" s="196">
        <f>SUM(E41/D41)*100</f>
        <v>104.43901615378994</v>
      </c>
      <c r="H41" s="110">
        <f>SUM(E41/D41)*100</f>
        <v>104.43901615378994</v>
      </c>
      <c r="I41" s="1"/>
      <c r="J41" s="1"/>
    </row>
    <row r="42" spans="1:10" ht="15" customHeight="1" hidden="1" thickBot="1">
      <c r="A42" s="1"/>
      <c r="B42" s="108"/>
      <c r="C42" s="55"/>
      <c r="D42" s="251"/>
      <c r="E42" s="248"/>
      <c r="F42" s="129"/>
      <c r="G42" s="193"/>
      <c r="H42" s="62"/>
      <c r="I42" s="1"/>
      <c r="J42" s="1"/>
    </row>
    <row r="43" spans="1:10" ht="27" customHeight="1">
      <c r="A43" s="1"/>
      <c r="B43" s="109" t="s">
        <v>92</v>
      </c>
      <c r="C43" s="30">
        <v>41020100</v>
      </c>
      <c r="D43" s="209">
        <v>5731200</v>
      </c>
      <c r="E43" s="209">
        <v>5731200</v>
      </c>
      <c r="F43" s="26" t="e">
        <f>SUM(E43/#REF!)*100</f>
        <v>#REF!</v>
      </c>
      <c r="G43" s="195">
        <f aca="true" t="shared" si="0" ref="G43:G56">SUM(E43/D43)*100</f>
        <v>100</v>
      </c>
      <c r="H43" s="61">
        <f>SUM(E43/D43)*100</f>
        <v>100</v>
      </c>
      <c r="I43" s="1"/>
      <c r="J43" s="1"/>
    </row>
    <row r="44" spans="1:10" ht="65.25" customHeight="1" thickBot="1">
      <c r="A44" s="1"/>
      <c r="B44" s="106" t="s">
        <v>101</v>
      </c>
      <c r="C44" s="30">
        <v>41040200</v>
      </c>
      <c r="D44" s="209">
        <v>4276848</v>
      </c>
      <c r="E44" s="209">
        <v>4276848</v>
      </c>
      <c r="F44" s="128"/>
      <c r="G44" s="195">
        <f t="shared" si="0"/>
        <v>100</v>
      </c>
      <c r="H44" s="61">
        <f>SUM(E44/D44)*100</f>
        <v>100</v>
      </c>
      <c r="I44" s="1"/>
      <c r="J44" s="245">
        <f>SUM(E45+E50)</f>
        <v>39796481</v>
      </c>
    </row>
    <row r="45" spans="1:10" ht="28.5" customHeight="1">
      <c r="A45" s="1"/>
      <c r="B45" s="153" t="s">
        <v>59</v>
      </c>
      <c r="C45" s="30">
        <v>41030000</v>
      </c>
      <c r="D45" s="204">
        <f>SUM(D47:D49)</f>
        <v>32151300</v>
      </c>
      <c r="E45" s="204">
        <f>SUM(E47:E49)</f>
        <v>32151300</v>
      </c>
      <c r="F45" s="128"/>
      <c r="G45" s="195">
        <f t="shared" si="0"/>
        <v>100</v>
      </c>
      <c r="H45" s="61">
        <f>SUM(E45/D45)*100</f>
        <v>100</v>
      </c>
      <c r="I45" s="1"/>
      <c r="J45" s="1"/>
    </row>
    <row r="46" spans="1:10" ht="55.5" customHeight="1" hidden="1">
      <c r="A46" s="1"/>
      <c r="B46" s="107" t="s">
        <v>88</v>
      </c>
      <c r="C46" s="30">
        <v>41021300</v>
      </c>
      <c r="D46" s="204"/>
      <c r="E46" s="252"/>
      <c r="F46" s="130"/>
      <c r="G46" s="195" t="e">
        <f t="shared" si="0"/>
        <v>#DIV/0!</v>
      </c>
      <c r="H46" s="47"/>
      <c r="I46" s="1"/>
      <c r="J46" s="1"/>
    </row>
    <row r="47" spans="1:10" ht="24.75" customHeight="1">
      <c r="A47" s="1"/>
      <c r="B47" s="107" t="s">
        <v>88</v>
      </c>
      <c r="C47" s="55">
        <v>41033900</v>
      </c>
      <c r="D47" s="232">
        <v>28554600</v>
      </c>
      <c r="E47" s="232">
        <v>28554600</v>
      </c>
      <c r="F47" s="253"/>
      <c r="G47" s="195">
        <f t="shared" si="0"/>
        <v>100</v>
      </c>
      <c r="H47" s="47"/>
      <c r="I47" s="1"/>
      <c r="J47" s="1"/>
    </row>
    <row r="48" spans="1:11" ht="31.5" customHeight="1">
      <c r="A48" s="1"/>
      <c r="B48" s="107" t="s">
        <v>89</v>
      </c>
      <c r="C48" s="55">
        <v>41034200</v>
      </c>
      <c r="D48" s="232">
        <v>3596700</v>
      </c>
      <c r="E48" s="232">
        <v>3596700</v>
      </c>
      <c r="F48" s="26" t="e">
        <f>SUM(E48/#REF!)*100</f>
        <v>#REF!</v>
      </c>
      <c r="G48" s="195">
        <f t="shared" si="0"/>
        <v>100</v>
      </c>
      <c r="H48" s="61">
        <f>SUM(E48/D48)*100</f>
        <v>100</v>
      </c>
      <c r="I48" s="9"/>
      <c r="J48" s="125"/>
      <c r="K48" s="131"/>
    </row>
    <row r="49" spans="1:11" ht="52.5" customHeight="1" hidden="1">
      <c r="A49" s="1"/>
      <c r="B49" s="259"/>
      <c r="C49" s="55"/>
      <c r="D49" s="232"/>
      <c r="E49" s="232"/>
      <c r="F49" s="26"/>
      <c r="G49" s="195"/>
      <c r="H49" s="61"/>
      <c r="I49" s="9"/>
      <c r="J49" s="125"/>
      <c r="K49" s="131"/>
    </row>
    <row r="50" spans="1:10" ht="33" customHeight="1">
      <c r="A50" s="1"/>
      <c r="B50" s="259" t="s">
        <v>97</v>
      </c>
      <c r="C50" s="55">
        <v>41050000</v>
      </c>
      <c r="D50" s="198">
        <f>SUM(D51:D55)</f>
        <v>7962396</v>
      </c>
      <c r="E50" s="198">
        <f>SUM(E51:E55)</f>
        <v>7645181</v>
      </c>
      <c r="F50" s="198">
        <f>SUM(F51:F55)</f>
        <v>0</v>
      </c>
      <c r="G50" s="195">
        <f t="shared" si="0"/>
        <v>96.0160861127731</v>
      </c>
      <c r="H50" s="61">
        <f>SUM(E50/D50)*100</f>
        <v>96.0160861127731</v>
      </c>
      <c r="I50" s="9"/>
      <c r="J50" s="1"/>
    </row>
    <row r="51" spans="1:10" ht="54" customHeight="1">
      <c r="A51" s="1"/>
      <c r="B51" s="107" t="s">
        <v>98</v>
      </c>
      <c r="C51" s="30">
        <v>41051200</v>
      </c>
      <c r="D51" s="269">
        <v>23104</v>
      </c>
      <c r="E51" s="269">
        <v>23104</v>
      </c>
      <c r="F51" s="26"/>
      <c r="G51" s="195">
        <f t="shared" si="0"/>
        <v>100</v>
      </c>
      <c r="H51" s="61"/>
      <c r="I51" s="1"/>
      <c r="J51" s="1"/>
    </row>
    <row r="52" spans="1:10" ht="65.25" customHeight="1">
      <c r="A52" s="1"/>
      <c r="B52" s="259" t="s">
        <v>118</v>
      </c>
      <c r="C52" s="30">
        <v>41051400</v>
      </c>
      <c r="D52" s="269">
        <v>275008</v>
      </c>
      <c r="E52" s="269">
        <v>275008</v>
      </c>
      <c r="F52" s="26"/>
      <c r="G52" s="195">
        <f t="shared" si="0"/>
        <v>100</v>
      </c>
      <c r="H52" s="61"/>
      <c r="I52" s="1"/>
      <c r="J52" s="1"/>
    </row>
    <row r="53" spans="1:10" ht="52.5" customHeight="1">
      <c r="A53" s="1"/>
      <c r="B53" s="107" t="s">
        <v>99</v>
      </c>
      <c r="C53" s="30">
        <v>41051500</v>
      </c>
      <c r="D53" s="269">
        <v>5967700</v>
      </c>
      <c r="E53" s="269">
        <v>5967700</v>
      </c>
      <c r="F53" s="26"/>
      <c r="G53" s="195">
        <f t="shared" si="0"/>
        <v>100</v>
      </c>
      <c r="H53" s="61"/>
      <c r="I53" s="1"/>
      <c r="J53" s="1"/>
    </row>
    <row r="54" spans="1:10" ht="52.5" customHeight="1">
      <c r="A54" s="1"/>
      <c r="B54" s="12" t="s">
        <v>100</v>
      </c>
      <c r="C54" s="30">
        <v>41053900</v>
      </c>
      <c r="D54" s="269">
        <v>1173703</v>
      </c>
      <c r="E54" s="269">
        <v>856488</v>
      </c>
      <c r="F54" s="254"/>
      <c r="G54" s="195">
        <f>SUM(E54/D54)*100</f>
        <v>72.97314567654679</v>
      </c>
      <c r="H54" s="47"/>
      <c r="I54" s="1"/>
      <c r="J54" s="1"/>
    </row>
    <row r="55" spans="1:10" ht="57" customHeight="1" thickBot="1">
      <c r="A55" s="1"/>
      <c r="B55" s="259" t="s">
        <v>119</v>
      </c>
      <c r="C55" s="30">
        <v>41055000</v>
      </c>
      <c r="D55" s="269">
        <v>522881</v>
      </c>
      <c r="E55" s="269">
        <v>522881</v>
      </c>
      <c r="F55" s="254"/>
      <c r="G55" s="195">
        <f t="shared" si="0"/>
        <v>100</v>
      </c>
      <c r="H55" s="47"/>
      <c r="I55" s="1"/>
      <c r="J55" s="1"/>
    </row>
    <row r="56" spans="1:10" ht="13.5" thickBot="1">
      <c r="A56" s="1"/>
      <c r="B56" s="132" t="s">
        <v>9</v>
      </c>
      <c r="C56" s="57"/>
      <c r="D56" s="235">
        <f>SUM(D50+D45+D44+D43+D41)</f>
        <v>63802744</v>
      </c>
      <c r="E56" s="235">
        <f>SUM(E50+E45+E44+E43+E41)</f>
        <v>64092830.8</v>
      </c>
      <c r="F56" s="126" t="e">
        <f>SUM(F41:F50)+#REF!+#REF!+#REF!+#REF!+#REF!+#REF!+#REF!+#REF!+#REF!</f>
        <v>#REF!</v>
      </c>
      <c r="G56" s="191">
        <f t="shared" si="0"/>
        <v>100.45466194996253</v>
      </c>
      <c r="H56" s="35">
        <f>SUM(E56/D56)*100</f>
        <v>100.45466194996253</v>
      </c>
      <c r="I56" s="1"/>
      <c r="J56" s="1"/>
    </row>
    <row r="57" spans="1:10" ht="12.75">
      <c r="A57" s="1"/>
      <c r="B57" s="49"/>
      <c r="C57" s="1"/>
      <c r="D57" s="50"/>
      <c r="E57" s="50"/>
      <c r="F57" s="50"/>
      <c r="G57" s="192"/>
      <c r="H57" s="50"/>
      <c r="I57" s="1"/>
      <c r="J57" s="1"/>
    </row>
    <row r="58" spans="1:10" ht="12.75">
      <c r="A58" s="1"/>
      <c r="B58" s="43"/>
      <c r="C58" s="1"/>
      <c r="D58" s="1"/>
      <c r="E58" s="1"/>
      <c r="F58" s="1"/>
      <c r="G58" s="1"/>
      <c r="H58" s="1"/>
      <c r="I58" s="1"/>
      <c r="J58" s="1"/>
    </row>
    <row r="59" spans="1:10" ht="12.75" hidden="1">
      <c r="A59" s="1"/>
      <c r="B59" s="43"/>
      <c r="C59" s="1"/>
      <c r="D59" s="1"/>
      <c r="E59" s="1"/>
      <c r="F59" s="1"/>
      <c r="G59" s="1"/>
      <c r="H59" s="1"/>
      <c r="I59" s="1"/>
      <c r="J59" s="1"/>
    </row>
    <row r="60" spans="1:10" ht="12.75" hidden="1">
      <c r="A60" s="1"/>
      <c r="B60" s="43"/>
      <c r="C60" s="1"/>
      <c r="D60" s="1"/>
      <c r="E60" s="1"/>
      <c r="F60" s="1"/>
      <c r="G60" s="1"/>
      <c r="H60" s="1"/>
      <c r="I60" s="1"/>
      <c r="J60" s="1"/>
    </row>
    <row r="61" spans="1:10" ht="12.75" hidden="1">
      <c r="A61" s="1"/>
      <c r="B61" s="43"/>
      <c r="C61" s="1"/>
      <c r="D61" s="1"/>
      <c r="E61" s="1"/>
      <c r="F61" s="1"/>
      <c r="G61" s="1"/>
      <c r="H61" s="1"/>
      <c r="I61" s="1"/>
      <c r="J61" s="1"/>
    </row>
    <row r="62" spans="1:10" ht="12.75" hidden="1">
      <c r="A62" s="1"/>
      <c r="B62" s="43"/>
      <c r="C62" s="1"/>
      <c r="D62" s="1"/>
      <c r="E62" s="1"/>
      <c r="F62" s="1"/>
      <c r="G62" s="1"/>
      <c r="H62" s="1"/>
      <c r="I62" s="1"/>
      <c r="J62" s="1"/>
    </row>
    <row r="63" spans="1:10" ht="12.75" hidden="1">
      <c r="A63" s="1"/>
      <c r="B63" s="43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43"/>
      <c r="C64" s="1"/>
      <c r="D64" s="1"/>
      <c r="E64" s="1"/>
      <c r="F64" s="1"/>
      <c r="G64" s="1"/>
      <c r="H64" s="1"/>
      <c r="I64" s="1"/>
      <c r="J64" s="1"/>
    </row>
    <row r="65" spans="1:10" ht="12.75">
      <c r="A65" s="1" t="s">
        <v>33</v>
      </c>
      <c r="B65" s="45"/>
      <c r="C65" s="45"/>
      <c r="D65" s="45"/>
      <c r="E65" s="45"/>
      <c r="F65" s="45"/>
      <c r="G65" s="45"/>
      <c r="H65" s="1"/>
      <c r="I65" s="1"/>
      <c r="J65" s="1"/>
    </row>
    <row r="66" spans="1:10" ht="12.75">
      <c r="A66" s="1"/>
      <c r="B66" s="45"/>
      <c r="C66" s="45"/>
      <c r="D66" s="45"/>
      <c r="E66" s="45"/>
      <c r="F66" s="45"/>
      <c r="G66" s="45"/>
      <c r="H66" s="1"/>
      <c r="I66" s="1"/>
      <c r="J66" s="1"/>
    </row>
    <row r="67" spans="1:10" ht="12.75">
      <c r="A67" s="1"/>
      <c r="B67" s="45"/>
      <c r="C67" s="45"/>
      <c r="D67" s="45"/>
      <c r="E67" s="45"/>
      <c r="F67" s="45"/>
      <c r="G67" s="45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</sheetData>
  <sheetProtection/>
  <mergeCells count="4">
    <mergeCell ref="G21:H21"/>
    <mergeCell ref="B12:G12"/>
    <mergeCell ref="G31:G32"/>
    <mergeCell ref="H31:H32"/>
  </mergeCells>
  <printOptions/>
  <pageMargins left="0.7874015748031497" right="0.1968503937007874" top="0.17" bottom="0.1968503937007874" header="0.17" footer="0.1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zoomScale="75" zoomScaleNormal="75" zoomScaleSheetLayoutView="75" zoomScalePageLayoutView="0" workbookViewId="0" topLeftCell="A7">
      <selection activeCell="K11" sqref="K11"/>
    </sheetView>
  </sheetViews>
  <sheetFormatPr defaultColWidth="9.00390625" defaultRowHeight="12.75"/>
  <cols>
    <col min="1" max="1" width="0.37109375" style="0" customWidth="1"/>
    <col min="2" max="2" width="39.375" style="0" customWidth="1"/>
    <col min="3" max="3" width="10.125" style="0" customWidth="1"/>
    <col min="4" max="4" width="13.00390625" style="0" hidden="1" customWidth="1"/>
    <col min="5" max="5" width="26.125" style="0" customWidth="1"/>
    <col min="6" max="6" width="17.125" style="0" hidden="1" customWidth="1"/>
    <col min="7" max="7" width="17.875" style="0" customWidth="1"/>
    <col min="8" max="8" width="17.875" style="0" hidden="1" customWidth="1"/>
    <col min="9" max="9" width="25.125" style="0" customWidth="1"/>
    <col min="10" max="10" width="18.75390625" style="0" hidden="1" customWidth="1"/>
    <col min="13" max="13" width="9.25390625" style="0" bestFit="1" customWidth="1"/>
    <col min="14" max="14" width="14.375" style="0" bestFit="1" customWidth="1"/>
  </cols>
  <sheetData>
    <row r="1" spans="1:9" ht="15.75">
      <c r="A1" s="1"/>
      <c r="B1" s="2"/>
      <c r="C1" s="3"/>
      <c r="D1" s="3"/>
      <c r="E1" s="3"/>
      <c r="F1" s="3"/>
      <c r="G1" s="1"/>
      <c r="H1" s="1"/>
      <c r="I1" s="1"/>
    </row>
    <row r="3" spans="1:11" ht="18.75">
      <c r="A3" s="1"/>
      <c r="B3" s="2"/>
      <c r="C3" s="10"/>
      <c r="D3" s="10"/>
      <c r="E3" s="3"/>
      <c r="F3" s="3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 t="s">
        <v>123</v>
      </c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 t="s">
        <v>122</v>
      </c>
      <c r="H5" s="1"/>
      <c r="I5" s="1"/>
      <c r="J5" s="1"/>
      <c r="K5" s="1"/>
    </row>
    <row r="6" spans="1:11" ht="12.75">
      <c r="A6" s="1"/>
      <c r="B6" s="1"/>
      <c r="C6" s="1"/>
      <c r="D6" s="1"/>
      <c r="E6" s="4"/>
      <c r="F6" s="1"/>
      <c r="G6" s="1" t="s">
        <v>124</v>
      </c>
      <c r="H6" s="1"/>
      <c r="I6" s="1"/>
      <c r="J6" s="1"/>
      <c r="K6" s="1"/>
    </row>
    <row r="7" spans="1:11" ht="12.75">
      <c r="A7" s="5"/>
      <c r="B7" s="6"/>
      <c r="C7" s="1"/>
      <c r="D7" s="1"/>
      <c r="E7" s="4"/>
      <c r="F7" s="1"/>
      <c r="G7" s="11" t="s">
        <v>128</v>
      </c>
      <c r="H7" s="11"/>
      <c r="I7" s="1"/>
      <c r="J7" s="1"/>
      <c r="K7" s="1"/>
    </row>
    <row r="8" spans="1:11" ht="12.75">
      <c r="A8" s="5"/>
      <c r="B8" s="7"/>
      <c r="C8" s="4"/>
      <c r="D8" s="4"/>
      <c r="E8" s="4"/>
      <c r="F8" s="4"/>
      <c r="G8" s="4"/>
      <c r="H8" s="4"/>
      <c r="I8" s="1"/>
      <c r="J8" s="1"/>
      <c r="K8" s="1"/>
    </row>
    <row r="9" spans="1:11" ht="12.75">
      <c r="A9" s="5"/>
      <c r="B9" s="7"/>
      <c r="C9" s="4"/>
      <c r="D9" s="4"/>
      <c r="E9" s="4"/>
      <c r="F9" s="4"/>
      <c r="G9" s="4"/>
      <c r="H9" s="4"/>
      <c r="I9" s="1"/>
      <c r="J9" s="1"/>
      <c r="K9" s="1"/>
    </row>
    <row r="10" spans="1:11" ht="12.75">
      <c r="A10" s="5"/>
      <c r="B10" s="7"/>
      <c r="C10" s="4"/>
      <c r="D10" s="4"/>
      <c r="E10" s="4"/>
      <c r="F10" s="4"/>
      <c r="G10" s="4"/>
      <c r="H10" s="4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65" t="s">
        <v>120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65"/>
      <c r="C13" s="5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65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5" t="s">
        <v>0</v>
      </c>
      <c r="D16" s="5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5"/>
      <c r="D17" s="5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5"/>
      <c r="D18" s="5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5"/>
      <c r="D19" s="5"/>
      <c r="E19" s="1"/>
      <c r="F19" s="1"/>
      <c r="G19" s="1"/>
      <c r="H19" s="1"/>
      <c r="I19" s="1"/>
      <c r="J19" s="1"/>
      <c r="K19" s="1"/>
    </row>
    <row r="20" spans="1:11" ht="13.5" thickBot="1">
      <c r="A20" s="1"/>
      <c r="B20" s="1"/>
      <c r="C20" s="1"/>
      <c r="D20" s="1"/>
      <c r="E20" s="1"/>
      <c r="F20" s="1"/>
      <c r="G20" s="1"/>
      <c r="H20" s="1"/>
      <c r="I20" s="276" t="s">
        <v>76</v>
      </c>
      <c r="J20" s="276"/>
      <c r="K20" s="1"/>
    </row>
    <row r="21" spans="1:11" ht="13.5" customHeight="1" thickBot="1">
      <c r="A21" s="1"/>
      <c r="B21" s="27"/>
      <c r="C21" s="27" t="s">
        <v>3</v>
      </c>
      <c r="D21" s="27" t="s">
        <v>4</v>
      </c>
      <c r="E21" s="27" t="s">
        <v>86</v>
      </c>
      <c r="F21" s="27" t="s">
        <v>86</v>
      </c>
      <c r="G21" s="58" t="s">
        <v>14</v>
      </c>
      <c r="H21" s="143" t="s">
        <v>79</v>
      </c>
      <c r="I21" s="68" t="s">
        <v>70</v>
      </c>
      <c r="J21" s="99"/>
      <c r="K21" s="1"/>
    </row>
    <row r="22" spans="1:17" ht="14.25">
      <c r="A22" s="1"/>
      <c r="B22" s="29" t="s">
        <v>1</v>
      </c>
      <c r="C22" s="29"/>
      <c r="D22" s="29" t="s">
        <v>5</v>
      </c>
      <c r="E22" s="29" t="s">
        <v>66</v>
      </c>
      <c r="F22" s="29" t="s">
        <v>66</v>
      </c>
      <c r="G22" s="24" t="s">
        <v>91</v>
      </c>
      <c r="H22" s="144" t="s">
        <v>80</v>
      </c>
      <c r="I22" s="70" t="s">
        <v>15</v>
      </c>
      <c r="J22" s="51" t="s">
        <v>6</v>
      </c>
      <c r="K22" s="1"/>
      <c r="L22" s="1"/>
      <c r="M22" s="1"/>
      <c r="N22" s="1"/>
      <c r="O22" s="1"/>
      <c r="P22" s="1"/>
      <c r="Q22" s="1"/>
    </row>
    <row r="23" spans="1:17" ht="14.25">
      <c r="A23" s="1"/>
      <c r="B23" s="29" t="s">
        <v>2</v>
      </c>
      <c r="C23" s="29"/>
      <c r="D23" s="29" t="s">
        <v>77</v>
      </c>
      <c r="E23" s="29" t="s">
        <v>116</v>
      </c>
      <c r="F23" s="29" t="s">
        <v>93</v>
      </c>
      <c r="G23" s="29" t="s">
        <v>117</v>
      </c>
      <c r="H23" s="144" t="s">
        <v>66</v>
      </c>
      <c r="I23" s="70" t="s">
        <v>71</v>
      </c>
      <c r="J23" s="60" t="s">
        <v>66</v>
      </c>
      <c r="K23" s="1"/>
      <c r="L23" s="11"/>
      <c r="M23" s="1"/>
      <c r="N23" s="1"/>
      <c r="O23" s="1"/>
      <c r="P23" s="1"/>
      <c r="Q23" s="1"/>
    </row>
    <row r="24" spans="1:17" ht="12.75">
      <c r="A24" s="1"/>
      <c r="B24" s="29"/>
      <c r="C24" s="29"/>
      <c r="D24" s="29" t="s">
        <v>25</v>
      </c>
      <c r="E24" s="29" t="s">
        <v>84</v>
      </c>
      <c r="F24" s="29" t="s">
        <v>84</v>
      </c>
      <c r="G24" s="29"/>
      <c r="H24" s="29" t="s">
        <v>82</v>
      </c>
      <c r="I24" s="29"/>
      <c r="J24" s="29" t="s">
        <v>72</v>
      </c>
      <c r="K24" s="1"/>
      <c r="L24" s="11"/>
      <c r="M24" s="1"/>
      <c r="N24" s="1"/>
      <c r="O24" s="1"/>
      <c r="P24" s="1"/>
      <c r="Q24" s="1"/>
    </row>
    <row r="25" spans="1:17" ht="12.75">
      <c r="A25" s="1"/>
      <c r="B25" s="29"/>
      <c r="C25" s="29"/>
      <c r="D25" s="29"/>
      <c r="E25" s="29"/>
      <c r="F25" s="29"/>
      <c r="G25" s="24" t="s">
        <v>81</v>
      </c>
      <c r="H25" s="29" t="s">
        <v>83</v>
      </c>
      <c r="I25" s="29"/>
      <c r="J25" s="29" t="s">
        <v>54</v>
      </c>
      <c r="K25" s="1"/>
      <c r="L25" s="11"/>
      <c r="M25" s="1"/>
      <c r="N25" s="1"/>
      <c r="O25" s="1"/>
      <c r="P25" s="1"/>
      <c r="Q25" s="1"/>
    </row>
    <row r="26" spans="1:17" ht="13.5" thickBot="1">
      <c r="A26" s="1"/>
      <c r="B26" s="28"/>
      <c r="C26" s="28"/>
      <c r="D26" s="25"/>
      <c r="E26" s="28"/>
      <c r="F26" s="28"/>
      <c r="G26" s="59"/>
      <c r="H26" s="28"/>
      <c r="I26" s="28"/>
      <c r="J26" s="28" t="s">
        <v>67</v>
      </c>
      <c r="K26" s="1"/>
      <c r="L26" s="1"/>
      <c r="M26" s="1"/>
      <c r="N26" s="1"/>
      <c r="O26" s="1"/>
      <c r="P26" s="1"/>
      <c r="Q26" s="1"/>
    </row>
    <row r="27" spans="1:10" ht="13.5" hidden="1" thickBot="1">
      <c r="A27" s="1"/>
      <c r="B27" s="34">
        <v>1</v>
      </c>
      <c r="C27" s="37">
        <v>2</v>
      </c>
      <c r="D27" s="37">
        <v>3</v>
      </c>
      <c r="E27" s="36">
        <v>4</v>
      </c>
      <c r="F27" s="38">
        <v>5</v>
      </c>
      <c r="G27" s="37">
        <v>6</v>
      </c>
      <c r="H27" s="38"/>
      <c r="I27" s="64">
        <v>7</v>
      </c>
      <c r="J27" s="54" t="s">
        <v>53</v>
      </c>
    </row>
    <row r="28" spans="1:10" ht="12.75">
      <c r="A28" s="1"/>
      <c r="B28" s="116" t="s">
        <v>11</v>
      </c>
      <c r="C28" s="108"/>
      <c r="D28" s="39"/>
      <c r="E28" s="39"/>
      <c r="F28" s="39"/>
      <c r="G28" s="15"/>
      <c r="H28" s="117"/>
      <c r="I28" s="118"/>
      <c r="J28" s="102"/>
    </row>
    <row r="29" spans="1:11" ht="13.5" thickBot="1">
      <c r="A29" s="1"/>
      <c r="B29" s="22" t="s">
        <v>10</v>
      </c>
      <c r="C29" s="55">
        <v>25000000</v>
      </c>
      <c r="D29" s="163">
        <v>856700</v>
      </c>
      <c r="E29" s="243">
        <v>34200</v>
      </c>
      <c r="F29" s="243"/>
      <c r="G29" s="244">
        <v>39596.18</v>
      </c>
      <c r="H29" s="135">
        <f>SUM(G29/D29*100)</f>
        <v>4.621942336874051</v>
      </c>
      <c r="I29" s="119">
        <f>SUM(G29/E29)*100</f>
        <v>115.77830409356724</v>
      </c>
      <c r="J29" s="103" t="e">
        <f>SUM(G29/F29*100)</f>
        <v>#DIV/0!</v>
      </c>
      <c r="K29" s="98"/>
    </row>
    <row r="30" spans="1:10" ht="12.75" hidden="1">
      <c r="A30" s="1"/>
      <c r="B30" s="20"/>
      <c r="C30" s="56"/>
      <c r="D30" s="164"/>
      <c r="E30" s="238"/>
      <c r="F30" s="238"/>
      <c r="G30" s="245"/>
      <c r="H30" s="134"/>
      <c r="I30" s="120"/>
      <c r="J30" s="96"/>
    </row>
    <row r="31" spans="1:10" ht="12.75" hidden="1">
      <c r="A31" s="1"/>
      <c r="B31" s="20"/>
      <c r="C31" s="56"/>
      <c r="D31" s="164"/>
      <c r="E31" s="238"/>
      <c r="F31" s="238"/>
      <c r="G31" s="245"/>
      <c r="H31" s="134"/>
      <c r="I31" s="121"/>
      <c r="J31" s="96"/>
    </row>
    <row r="32" spans="1:10" ht="13.5" thickBot="1">
      <c r="A32" s="1"/>
      <c r="B32" s="20"/>
      <c r="C32" s="56"/>
      <c r="D32" s="164"/>
      <c r="E32" s="238"/>
      <c r="F32" s="238"/>
      <c r="G32" s="245"/>
      <c r="H32" s="134"/>
      <c r="I32" s="121"/>
      <c r="J32" s="104"/>
    </row>
    <row r="33" spans="1:10" ht="18.75" customHeight="1" thickBot="1">
      <c r="A33" s="1"/>
      <c r="B33" s="42" t="s">
        <v>34</v>
      </c>
      <c r="C33" s="57"/>
      <c r="D33" s="46">
        <f>SUM(D35:D37)</f>
        <v>0</v>
      </c>
      <c r="E33" s="236">
        <f>SUM(E35:E37)</f>
        <v>0</v>
      </c>
      <c r="F33" s="236">
        <f>SUM(F35:F37)</f>
        <v>0</v>
      </c>
      <c r="G33" s="236">
        <f>SUM(G35:G37)</f>
        <v>0</v>
      </c>
      <c r="H33" s="134" t="e">
        <f aca="true" t="shared" si="0" ref="H33:H44">SUM(G33/D33*100)</f>
        <v>#DIV/0!</v>
      </c>
      <c r="I33" s="122"/>
      <c r="J33" s="63" t="e">
        <f>SUM(G33/F33*100)</f>
        <v>#DIV/0!</v>
      </c>
    </row>
    <row r="34" spans="1:10" ht="12.75">
      <c r="A34" s="1"/>
      <c r="B34" s="20" t="s">
        <v>35</v>
      </c>
      <c r="C34" s="56"/>
      <c r="D34" s="164"/>
      <c r="E34" s="238"/>
      <c r="F34" s="238"/>
      <c r="G34" s="245"/>
      <c r="H34" s="134" t="e">
        <f t="shared" si="0"/>
        <v>#DIV/0!</v>
      </c>
      <c r="I34" s="121"/>
      <c r="J34" s="96"/>
    </row>
    <row r="35" spans="1:10" ht="13.5" thickBot="1">
      <c r="A35" s="1"/>
      <c r="B35" s="22" t="s">
        <v>36</v>
      </c>
      <c r="C35" s="55">
        <v>31030000</v>
      </c>
      <c r="D35" s="165"/>
      <c r="E35" s="239"/>
      <c r="F35" s="239"/>
      <c r="G35" s="246"/>
      <c r="H35" s="134" t="e">
        <f t="shared" si="0"/>
        <v>#DIV/0!</v>
      </c>
      <c r="I35" s="123"/>
      <c r="J35" s="97"/>
    </row>
    <row r="36" spans="1:10" ht="12.75" hidden="1">
      <c r="A36" s="1"/>
      <c r="B36" s="21" t="s">
        <v>73</v>
      </c>
      <c r="C36" s="56"/>
      <c r="D36" s="164"/>
      <c r="E36" s="238"/>
      <c r="F36" s="238"/>
      <c r="G36" s="245"/>
      <c r="H36" s="134" t="e">
        <f t="shared" si="0"/>
        <v>#DIV/0!</v>
      </c>
      <c r="I36" s="121"/>
      <c r="J36" s="96"/>
    </row>
    <row r="37" spans="1:10" ht="13.5" hidden="1" thickBot="1">
      <c r="A37" s="1"/>
      <c r="B37" s="23" t="s">
        <v>74</v>
      </c>
      <c r="C37" s="56">
        <v>43010000</v>
      </c>
      <c r="D37" s="164"/>
      <c r="E37" s="238"/>
      <c r="F37" s="238"/>
      <c r="G37" s="245"/>
      <c r="H37" s="134" t="e">
        <f t="shared" si="0"/>
        <v>#DIV/0!</v>
      </c>
      <c r="I37" s="119"/>
      <c r="J37" s="103" t="e">
        <f>SUM(G37/F37*100)</f>
        <v>#DIV/0!</v>
      </c>
    </row>
    <row r="38" spans="1:10" ht="13.5" thickBot="1">
      <c r="A38" s="1"/>
      <c r="B38" s="42" t="s">
        <v>31</v>
      </c>
      <c r="C38" s="94"/>
      <c r="D38" s="46">
        <f>SUM(D29:D33)</f>
        <v>856700</v>
      </c>
      <c r="E38" s="247">
        <f>SUM(E29:E33)</f>
        <v>34200</v>
      </c>
      <c r="F38" s="247">
        <f>SUM(F29:F33)</f>
        <v>0</v>
      </c>
      <c r="G38" s="247">
        <f>SUM(G29:G33)</f>
        <v>39596.18</v>
      </c>
      <c r="H38" s="136">
        <f t="shared" si="0"/>
        <v>4.621942336874051</v>
      </c>
      <c r="I38" s="122">
        <f aca="true" t="shared" si="1" ref="I38:I44">SUM(G38/E38)*100</f>
        <v>115.77830409356724</v>
      </c>
      <c r="J38" s="63" t="e">
        <f>SUM(G38/F38*100)</f>
        <v>#DIV/0!</v>
      </c>
    </row>
    <row r="39" spans="1:10" ht="13.5" thickBot="1">
      <c r="A39" s="1"/>
      <c r="B39" s="42" t="s">
        <v>28</v>
      </c>
      <c r="C39" s="94">
        <v>40000000</v>
      </c>
      <c r="D39" s="46">
        <f>SUM(D40:D42)</f>
        <v>1083740.8</v>
      </c>
      <c r="E39" s="247">
        <f>SUM(E40)</f>
        <v>492939</v>
      </c>
      <c r="F39" s="247">
        <f>SUM(F40)</f>
        <v>78.2</v>
      </c>
      <c r="G39" s="247">
        <f>SUM(G40)</f>
        <v>449459</v>
      </c>
      <c r="H39" s="137">
        <f t="shared" si="0"/>
        <v>41.47292415308162</v>
      </c>
      <c r="I39" s="122">
        <f t="shared" si="1"/>
        <v>91.17943599512313</v>
      </c>
      <c r="J39" s="114">
        <f aca="true" t="shared" si="2" ref="J39:J44">SUM(G39/F39*100)</f>
        <v>574755.7544757032</v>
      </c>
    </row>
    <row r="40" spans="1:10" ht="28.5" customHeight="1" thickBot="1">
      <c r="A40" s="1"/>
      <c r="B40" s="259" t="s">
        <v>97</v>
      </c>
      <c r="C40" s="12">
        <v>41050000</v>
      </c>
      <c r="D40" s="189">
        <v>717570.4</v>
      </c>
      <c r="E40" s="248">
        <f>SUM(E41:E41)</f>
        <v>492939</v>
      </c>
      <c r="F40" s="248">
        <f>SUM(F41:F41)</f>
        <v>78.2</v>
      </c>
      <c r="G40" s="248">
        <f>SUM(G41:G41)</f>
        <v>449459</v>
      </c>
      <c r="H40" s="190">
        <f t="shared" si="0"/>
        <v>62.636223567750285</v>
      </c>
      <c r="I40" s="255">
        <f t="shared" si="1"/>
        <v>91.17943599512313</v>
      </c>
      <c r="J40" s="95">
        <f t="shared" si="2"/>
        <v>574755.7544757032</v>
      </c>
    </row>
    <row r="41" spans="1:10" ht="40.5" customHeight="1">
      <c r="A41" s="1"/>
      <c r="B41" s="259" t="s">
        <v>100</v>
      </c>
      <c r="C41" s="30">
        <v>41053900</v>
      </c>
      <c r="D41" s="1">
        <v>366170.4</v>
      </c>
      <c r="E41" s="249">
        <v>492939</v>
      </c>
      <c r="F41" s="245">
        <v>78.2</v>
      </c>
      <c r="G41" s="249">
        <v>449459</v>
      </c>
      <c r="H41" s="161"/>
      <c r="I41" s="119">
        <f>SUM(G41/E41)*100</f>
        <v>91.17943599512313</v>
      </c>
      <c r="J41" s="115"/>
    </row>
    <row r="42" spans="1:10" ht="0.75" customHeight="1">
      <c r="A42" s="1"/>
      <c r="B42" s="257"/>
      <c r="C42" s="56"/>
      <c r="D42" s="166"/>
      <c r="E42" s="198"/>
      <c r="F42" s="198"/>
      <c r="G42" s="198"/>
      <c r="H42" s="134"/>
      <c r="I42" s="119" t="e">
        <f>SUM(G42/E42)*100</f>
        <v>#DIV/0!</v>
      </c>
      <c r="J42" s="101" t="e">
        <f t="shared" si="2"/>
        <v>#DIV/0!</v>
      </c>
    </row>
    <row r="43" spans="1:10" ht="15.75" customHeight="1" thickBot="1">
      <c r="A43" s="1"/>
      <c r="B43" s="162"/>
      <c r="C43" s="31"/>
      <c r="D43" s="167"/>
      <c r="E43" s="250"/>
      <c r="F43" s="250"/>
      <c r="G43" s="250"/>
      <c r="H43" s="138" t="e">
        <f t="shared" si="0"/>
        <v>#DIV/0!</v>
      </c>
      <c r="I43" s="124"/>
      <c r="J43" s="100" t="e">
        <f t="shared" si="2"/>
        <v>#DIV/0!</v>
      </c>
    </row>
    <row r="44" spans="1:10" ht="20.25" customHeight="1" thickBot="1">
      <c r="A44" s="1"/>
      <c r="B44" s="40" t="s">
        <v>69</v>
      </c>
      <c r="C44" s="57"/>
      <c r="D44" s="46">
        <f>SUM(D38:D39)</f>
        <v>1940440.8</v>
      </c>
      <c r="E44" s="247">
        <f>SUM(E38:E39)</f>
        <v>527139</v>
      </c>
      <c r="F44" s="247">
        <f>SUM(F38:F39)</f>
        <v>78.2</v>
      </c>
      <c r="G44" s="247">
        <f>SUM(G38:G39)</f>
        <v>489055.18</v>
      </c>
      <c r="H44" s="139">
        <f t="shared" si="0"/>
        <v>25.203303290674985</v>
      </c>
      <c r="I44" s="122">
        <f t="shared" si="1"/>
        <v>92.77537423715566</v>
      </c>
      <c r="J44" s="63">
        <f t="shared" si="2"/>
        <v>625390.2557544757</v>
      </c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43"/>
      <c r="C46" s="1"/>
      <c r="D46" s="1"/>
      <c r="E46" s="1"/>
      <c r="F46" s="1"/>
      <c r="G46" s="1"/>
      <c r="H46" s="1"/>
      <c r="I46" s="1"/>
    </row>
    <row r="47" spans="1:9" ht="12.75">
      <c r="A47" s="1"/>
      <c r="B47" s="43"/>
      <c r="C47" s="1"/>
      <c r="D47" s="1"/>
      <c r="E47" s="1"/>
      <c r="F47" s="1"/>
      <c r="G47" s="1"/>
      <c r="H47" s="1"/>
      <c r="I47" s="1"/>
    </row>
    <row r="48" spans="1:9" ht="12.75">
      <c r="A48" s="1"/>
      <c r="B48" s="43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sheetProtection/>
  <mergeCells count="1">
    <mergeCell ref="I20:J20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415"/>
  <sheetViews>
    <sheetView zoomScaleSheetLayoutView="100" zoomScalePageLayoutView="0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0" sqref="A10"/>
      <selection pane="bottomRight" activeCell="C87" sqref="C87"/>
    </sheetView>
  </sheetViews>
  <sheetFormatPr defaultColWidth="9.00390625" defaultRowHeight="12.75"/>
  <cols>
    <col min="1" max="1" width="46.625" style="0" customWidth="1"/>
    <col min="2" max="2" width="27.00390625" style="0" customWidth="1"/>
    <col min="3" max="3" width="16.25390625" style="0" customWidth="1"/>
    <col min="4" max="4" width="13.125" style="0" customWidth="1"/>
    <col min="5" max="5" width="9.75390625" style="0" customWidth="1"/>
    <col min="6" max="6" width="14.625" style="0" customWidth="1"/>
    <col min="7" max="7" width="20.00390625" style="0" customWidth="1"/>
    <col min="8" max="8" width="12.00390625" style="0" customWidth="1"/>
  </cols>
  <sheetData>
    <row r="3" spans="1:4" ht="12.75">
      <c r="A3" s="280" t="s">
        <v>121</v>
      </c>
      <c r="B3" s="280"/>
      <c r="C3" s="280"/>
      <c r="D3" s="280"/>
    </row>
    <row r="4" spans="1:3" ht="10.5" customHeight="1">
      <c r="A4" s="280"/>
      <c r="B4" s="280"/>
      <c r="C4" s="280"/>
    </row>
    <row r="5" spans="1:14" ht="16.5" thickBot="1">
      <c r="A5" s="1"/>
      <c r="B5" s="2"/>
      <c r="C5" s="3"/>
      <c r="D5" s="3" t="s">
        <v>94</v>
      </c>
      <c r="E5" s="3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67"/>
      <c r="B6" s="27" t="s">
        <v>86</v>
      </c>
      <c r="C6" s="58" t="s">
        <v>14</v>
      </c>
      <c r="D6" s="68" t="s">
        <v>70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69" t="s">
        <v>12</v>
      </c>
      <c r="B7" s="29" t="s">
        <v>66</v>
      </c>
      <c r="C7" s="24" t="s">
        <v>91</v>
      </c>
      <c r="D7" s="70" t="s">
        <v>15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69" t="s">
        <v>13</v>
      </c>
      <c r="B8" s="29" t="s">
        <v>116</v>
      </c>
      <c r="C8" s="29" t="s">
        <v>117</v>
      </c>
      <c r="D8" s="70" t="s">
        <v>71</v>
      </c>
      <c r="E8" s="1"/>
      <c r="F8" s="1"/>
      <c r="G8" s="8"/>
      <c r="H8" s="1"/>
      <c r="I8" s="4"/>
      <c r="J8" s="1"/>
      <c r="K8" s="1"/>
      <c r="L8" s="1"/>
      <c r="M8" s="1"/>
      <c r="N8" s="1"/>
    </row>
    <row r="9" spans="1:14" ht="15">
      <c r="A9" s="71"/>
      <c r="B9" s="29" t="s">
        <v>84</v>
      </c>
      <c r="C9" s="29"/>
      <c r="D9" s="70"/>
      <c r="E9" s="1"/>
      <c r="F9" s="1"/>
      <c r="G9" s="4"/>
      <c r="H9" s="1"/>
      <c r="I9" s="8"/>
      <c r="J9" s="1"/>
      <c r="K9" s="1"/>
      <c r="L9" s="1"/>
      <c r="M9" s="1"/>
      <c r="N9" s="1"/>
    </row>
    <row r="10" spans="1:14" ht="3.75" customHeight="1">
      <c r="A10" s="71"/>
      <c r="B10" s="29"/>
      <c r="C10" s="24" t="s">
        <v>81</v>
      </c>
      <c r="D10" s="70"/>
      <c r="E10" s="1"/>
      <c r="F10" s="1"/>
      <c r="G10" s="4"/>
      <c r="H10" s="1"/>
      <c r="I10" s="8"/>
      <c r="J10" s="1"/>
      <c r="K10" s="1"/>
      <c r="L10" s="1"/>
      <c r="M10" s="1"/>
      <c r="N10" s="1"/>
    </row>
    <row r="11" spans="1:14" ht="3.75" customHeight="1" thickBot="1">
      <c r="A11" s="66"/>
      <c r="B11" s="28"/>
      <c r="C11" s="59"/>
      <c r="D11" s="28"/>
      <c r="E11" s="4"/>
      <c r="F11" s="4"/>
      <c r="G11" s="4"/>
      <c r="H11" s="4"/>
      <c r="I11" s="4"/>
      <c r="J11" s="1"/>
      <c r="K11" s="1"/>
      <c r="L11" s="1"/>
      <c r="M11" s="1"/>
      <c r="N11" s="1"/>
    </row>
    <row r="12" spans="1:14" ht="12.75">
      <c r="A12" s="146">
        <v>1</v>
      </c>
      <c r="B12" s="13">
        <v>2</v>
      </c>
      <c r="C12" s="14">
        <v>3</v>
      </c>
      <c r="D12" s="90">
        <v>4</v>
      </c>
      <c r="E12" s="1"/>
      <c r="F12" s="1"/>
      <c r="G12" s="9"/>
      <c r="H12" s="1"/>
      <c r="I12" s="1"/>
      <c r="J12" s="1"/>
      <c r="K12" s="9"/>
      <c r="L12" s="9"/>
      <c r="M12" s="9"/>
      <c r="N12" s="1"/>
    </row>
    <row r="13" spans="1:14" ht="12.75" hidden="1">
      <c r="A13" s="147"/>
      <c r="B13" s="184"/>
      <c r="C13" s="18"/>
      <c r="D13" s="91"/>
      <c r="E13" s="1"/>
      <c r="F13" s="1"/>
      <c r="G13" s="1"/>
      <c r="H13" s="1"/>
      <c r="I13" s="1"/>
      <c r="J13" s="1"/>
      <c r="K13" s="9"/>
      <c r="L13" s="9"/>
      <c r="M13" s="9"/>
      <c r="N13" s="1"/>
    </row>
    <row r="14" spans="1:14" ht="12.75" hidden="1">
      <c r="A14" s="148" t="s">
        <v>16</v>
      </c>
      <c r="B14" s="185"/>
      <c r="C14" s="12"/>
      <c r="D14" s="92"/>
      <c r="E14" s="1"/>
      <c r="F14" s="1"/>
      <c r="G14" s="1"/>
      <c r="H14" s="1"/>
      <c r="I14" s="1"/>
      <c r="J14" s="1"/>
      <c r="K14" s="9"/>
      <c r="L14" s="9"/>
      <c r="M14" s="9"/>
      <c r="N14" s="1"/>
    </row>
    <row r="15" spans="1:14" ht="12.75" hidden="1">
      <c r="A15" s="149" t="s">
        <v>64</v>
      </c>
      <c r="B15" s="185"/>
      <c r="C15" s="12"/>
      <c r="D15" s="92"/>
      <c r="E15" s="1"/>
      <c r="F15" s="1"/>
      <c r="G15" s="1"/>
      <c r="H15" s="1"/>
      <c r="I15" s="1"/>
      <c r="J15" s="1"/>
      <c r="K15" s="9"/>
      <c r="L15" s="9"/>
      <c r="M15" s="9"/>
      <c r="N15" s="1"/>
    </row>
    <row r="16" spans="1:14" ht="12.75" hidden="1">
      <c r="A16" s="149"/>
      <c r="B16" s="185"/>
      <c r="C16" s="12"/>
      <c r="D16" s="92"/>
      <c r="E16" s="1"/>
      <c r="F16" s="1"/>
      <c r="G16" s="1"/>
      <c r="H16" s="1"/>
      <c r="I16" s="1"/>
      <c r="J16" s="1"/>
      <c r="K16" s="9"/>
      <c r="L16" s="9"/>
      <c r="M16" s="9"/>
      <c r="N16" s="1"/>
    </row>
    <row r="17" spans="1:14" ht="15">
      <c r="A17" s="261" t="s">
        <v>17</v>
      </c>
      <c r="B17" s="199">
        <f>SUM(B19+B22)</f>
        <v>13357600</v>
      </c>
      <c r="C17" s="199">
        <f>SUM(C19+C22)</f>
        <v>13844269.040000001</v>
      </c>
      <c r="D17" s="78">
        <f>C17/B17*100</f>
        <v>103.64338683595858</v>
      </c>
      <c r="E17" s="1"/>
      <c r="F17" s="1"/>
      <c r="G17" s="1"/>
      <c r="H17" s="1"/>
      <c r="I17" s="1"/>
      <c r="J17" s="1"/>
      <c r="K17" s="9"/>
      <c r="L17" s="9"/>
      <c r="M17" s="9"/>
      <c r="N17" s="1"/>
    </row>
    <row r="18" spans="1:14" ht="8.25" customHeight="1">
      <c r="A18" s="169"/>
      <c r="B18" s="200"/>
      <c r="C18" s="201"/>
      <c r="D18" s="75"/>
      <c r="E18" s="1"/>
      <c r="F18" s="1"/>
      <c r="G18" s="1"/>
      <c r="H18" s="1"/>
      <c r="I18" s="1"/>
      <c r="J18" s="1"/>
      <c r="K18" s="9"/>
      <c r="L18" s="9"/>
      <c r="M18" s="9"/>
      <c r="N18" s="1"/>
    </row>
    <row r="19" spans="1:14" ht="25.5">
      <c r="A19" s="169" t="s">
        <v>65</v>
      </c>
      <c r="B19" s="200">
        <f>SUM(B20:B21)</f>
        <v>13257500</v>
      </c>
      <c r="C19" s="201">
        <f>SUM(C20:C21)</f>
        <v>13758934.08</v>
      </c>
      <c r="D19" s="75">
        <f aca="true" t="shared" si="0" ref="D19:D26">C19/B19*100</f>
        <v>103.78226724495569</v>
      </c>
      <c r="E19" s="1"/>
      <c r="F19" s="1"/>
      <c r="G19" s="1"/>
      <c r="H19" s="1"/>
      <c r="I19" s="1"/>
      <c r="J19" s="1"/>
      <c r="K19" s="9"/>
      <c r="L19" s="9"/>
      <c r="M19" s="9"/>
      <c r="N19" s="1"/>
    </row>
    <row r="20" spans="1:14" ht="14.25">
      <c r="A20" s="169" t="s">
        <v>104</v>
      </c>
      <c r="B20" s="202">
        <v>13254200</v>
      </c>
      <c r="C20" s="204">
        <v>13699984.08</v>
      </c>
      <c r="D20" s="75">
        <f t="shared" si="0"/>
        <v>103.36334203497759</v>
      </c>
      <c r="E20" s="1"/>
      <c r="F20" s="1"/>
      <c r="G20" s="1"/>
      <c r="H20" s="1"/>
      <c r="I20" s="1"/>
      <c r="J20" s="1"/>
      <c r="K20" s="9"/>
      <c r="L20" s="9"/>
      <c r="M20" s="9"/>
      <c r="N20" s="1"/>
    </row>
    <row r="21" spans="1:14" ht="25.5" customHeight="1">
      <c r="A21" s="262" t="s">
        <v>105</v>
      </c>
      <c r="B21" s="204">
        <v>3300</v>
      </c>
      <c r="C21" s="198">
        <v>58950</v>
      </c>
      <c r="D21" s="75">
        <f t="shared" si="0"/>
        <v>1786.3636363636363</v>
      </c>
      <c r="E21" s="1"/>
      <c r="F21" s="1"/>
      <c r="G21" s="1"/>
      <c r="H21" s="1"/>
      <c r="I21" s="1"/>
      <c r="J21" s="1"/>
      <c r="K21" s="9"/>
      <c r="L21" s="9"/>
      <c r="M21" s="9"/>
      <c r="N21" s="1"/>
    </row>
    <row r="22" spans="1:14" ht="25.5" customHeight="1">
      <c r="A22" s="271" t="s">
        <v>110</v>
      </c>
      <c r="B22" s="204">
        <v>100100</v>
      </c>
      <c r="C22" s="270">
        <v>85334.96</v>
      </c>
      <c r="D22" s="75">
        <f t="shared" si="0"/>
        <v>85.24971028971031</v>
      </c>
      <c r="E22" s="1"/>
      <c r="F22" s="1"/>
      <c r="G22" s="1"/>
      <c r="H22" s="1"/>
      <c r="I22" s="1"/>
      <c r="J22" s="1"/>
      <c r="K22" s="9"/>
      <c r="L22" s="9"/>
      <c r="M22" s="9"/>
      <c r="N22" s="1"/>
    </row>
    <row r="23" spans="1:14" ht="18.75" customHeight="1">
      <c r="A23" s="261" t="s">
        <v>18</v>
      </c>
      <c r="B23" s="205">
        <f>SUM(B28+B29+B37+B35+B36)</f>
        <v>323400</v>
      </c>
      <c r="C23" s="205">
        <f>SUM(C28+C29+C35+C36)</f>
        <v>444032.76</v>
      </c>
      <c r="D23" s="78">
        <f t="shared" si="0"/>
        <v>137.30141001855287</v>
      </c>
      <c r="E23" s="1"/>
      <c r="F23" s="1"/>
      <c r="G23" s="1"/>
      <c r="H23" s="1"/>
      <c r="I23" s="1"/>
      <c r="J23" s="1"/>
      <c r="K23" s="9"/>
      <c r="L23" s="9"/>
      <c r="M23" s="9"/>
      <c r="N23" s="1"/>
    </row>
    <row r="24" spans="1:14" ht="2.25" customHeight="1" hidden="1">
      <c r="A24" s="169"/>
      <c r="B24" s="200"/>
      <c r="C24" s="201"/>
      <c r="D24" s="78" t="e">
        <f t="shared" si="0"/>
        <v>#DIV/0!</v>
      </c>
      <c r="E24" s="1"/>
      <c r="F24" s="1"/>
      <c r="G24" s="1"/>
      <c r="H24" s="1"/>
      <c r="I24" s="1"/>
      <c r="J24" s="1"/>
      <c r="K24" s="9"/>
      <c r="L24" s="9"/>
      <c r="M24" s="9"/>
      <c r="N24" s="1"/>
    </row>
    <row r="25" spans="1:14" ht="12" customHeight="1" hidden="1">
      <c r="A25" s="169" t="s">
        <v>42</v>
      </c>
      <c r="B25" s="200"/>
      <c r="C25" s="201"/>
      <c r="D25" s="78" t="e">
        <f t="shared" si="0"/>
        <v>#DIV/0!</v>
      </c>
      <c r="E25" s="1"/>
      <c r="F25" s="1"/>
      <c r="G25" s="1"/>
      <c r="H25" s="1"/>
      <c r="I25" s="1"/>
      <c r="J25" s="1"/>
      <c r="K25" s="9"/>
      <c r="L25" s="9"/>
      <c r="M25" s="9"/>
      <c r="N25" s="1"/>
    </row>
    <row r="26" spans="1:14" ht="12" customHeight="1" hidden="1">
      <c r="A26" s="256" t="s">
        <v>43</v>
      </c>
      <c r="B26" s="206"/>
      <c r="C26" s="207"/>
      <c r="D26" s="78" t="e">
        <f t="shared" si="0"/>
        <v>#DIV/0!</v>
      </c>
      <c r="E26" s="1"/>
      <c r="F26" s="1"/>
      <c r="G26" s="1"/>
      <c r="H26" s="1"/>
      <c r="I26" s="1"/>
      <c r="J26" s="1"/>
      <c r="K26" s="9"/>
      <c r="L26" s="9"/>
      <c r="M26" s="9"/>
      <c r="N26" s="1"/>
    </row>
    <row r="27" spans="1:14" ht="13.5" customHeight="1">
      <c r="A27" s="256" t="s">
        <v>44</v>
      </c>
      <c r="B27" s="208"/>
      <c r="C27" s="207"/>
      <c r="D27" s="78"/>
      <c r="E27" s="1"/>
      <c r="F27" s="1"/>
      <c r="G27" s="1"/>
      <c r="H27" s="1"/>
      <c r="I27" s="1"/>
      <c r="J27" s="1"/>
      <c r="K27" s="9"/>
      <c r="L27" s="9"/>
      <c r="M27" s="9"/>
      <c r="N27" s="1"/>
    </row>
    <row r="28" spans="1:14" ht="12.75" customHeight="1">
      <c r="A28" s="263" t="s">
        <v>45</v>
      </c>
      <c r="B28" s="208">
        <v>100</v>
      </c>
      <c r="C28" s="207">
        <v>130</v>
      </c>
      <c r="D28" s="78">
        <f>C28/B28*100</f>
        <v>130</v>
      </c>
      <c r="E28" s="1"/>
      <c r="F28" s="1"/>
      <c r="G28" s="1"/>
      <c r="H28" s="1"/>
      <c r="I28" s="1"/>
      <c r="J28" s="1"/>
      <c r="K28" s="9"/>
      <c r="L28" s="9"/>
      <c r="M28" s="9"/>
      <c r="N28" s="1"/>
    </row>
    <row r="29" spans="1:14" ht="25.5">
      <c r="A29" s="256" t="s">
        <v>114</v>
      </c>
      <c r="B29" s="207">
        <f>SUM(B31+B32+B33+B34)</f>
        <v>323300</v>
      </c>
      <c r="C29" s="207">
        <f>SUM(C31+C32+C33+C34)</f>
        <v>373214.04</v>
      </c>
      <c r="D29" s="77">
        <f>C29/B29*100</f>
        <v>115.43892360037115</v>
      </c>
      <c r="E29" s="1"/>
      <c r="F29" s="1"/>
      <c r="G29" s="1"/>
      <c r="H29" s="1"/>
      <c r="I29" s="1"/>
      <c r="J29" s="1"/>
      <c r="K29" s="9"/>
      <c r="L29" s="9"/>
      <c r="M29" s="9"/>
      <c r="N29" s="1"/>
    </row>
    <row r="30" spans="1:14" ht="14.25">
      <c r="A30" s="263" t="s">
        <v>19</v>
      </c>
      <c r="B30" s="209"/>
      <c r="C30" s="211"/>
      <c r="D30" s="74"/>
      <c r="E30" s="1"/>
      <c r="F30" s="1"/>
      <c r="G30" s="1"/>
      <c r="H30" s="1"/>
      <c r="I30" s="1"/>
      <c r="J30" s="1"/>
      <c r="K30" s="9"/>
      <c r="L30" s="9"/>
      <c r="M30" s="9"/>
      <c r="N30" s="1"/>
    </row>
    <row r="31" spans="1:14" ht="39" customHeight="1">
      <c r="A31" s="264" t="s">
        <v>102</v>
      </c>
      <c r="B31" s="212">
        <v>35400</v>
      </c>
      <c r="C31" s="213">
        <v>35702.4</v>
      </c>
      <c r="D31" s="75">
        <f aca="true" t="shared" si="1" ref="D31:D36">C31/B31*100</f>
        <v>100.85423728813561</v>
      </c>
      <c r="E31" s="1"/>
      <c r="F31" s="1"/>
      <c r="G31" s="1"/>
      <c r="H31" s="1"/>
      <c r="I31" s="1"/>
      <c r="J31" s="1"/>
      <c r="K31" s="9"/>
      <c r="L31" s="9"/>
      <c r="M31" s="9"/>
      <c r="N31" s="1"/>
    </row>
    <row r="32" spans="1:14" ht="25.5">
      <c r="A32" s="264" t="s">
        <v>103</v>
      </c>
      <c r="B32" s="212">
        <v>88800</v>
      </c>
      <c r="C32" s="213">
        <v>129210</v>
      </c>
      <c r="D32" s="75">
        <f t="shared" si="1"/>
        <v>145.50675675675674</v>
      </c>
      <c r="E32" s="1"/>
      <c r="F32" s="1"/>
      <c r="G32" s="1"/>
      <c r="H32" s="1"/>
      <c r="I32" s="1"/>
      <c r="J32" s="1"/>
      <c r="K32" s="9"/>
      <c r="L32" s="9"/>
      <c r="M32" s="9"/>
      <c r="N32" s="1"/>
    </row>
    <row r="33" spans="1:14" ht="53.25" customHeight="1">
      <c r="A33" s="169" t="s">
        <v>107</v>
      </c>
      <c r="B33" s="202">
        <v>103000</v>
      </c>
      <c r="C33" s="203">
        <v>87543.95</v>
      </c>
      <c r="D33" s="75">
        <f t="shared" si="1"/>
        <v>84.99412621359222</v>
      </c>
      <c r="E33" s="1"/>
      <c r="F33" s="1"/>
      <c r="G33" s="1"/>
      <c r="H33" s="12"/>
      <c r="I33" s="1"/>
      <c r="J33" s="1"/>
      <c r="K33" s="9"/>
      <c r="L33" s="9"/>
      <c r="M33" s="9"/>
      <c r="N33" s="1"/>
    </row>
    <row r="34" spans="1:14" ht="14.25">
      <c r="A34" s="256" t="s">
        <v>109</v>
      </c>
      <c r="B34" s="202">
        <v>96100</v>
      </c>
      <c r="C34" s="203">
        <v>120757.69</v>
      </c>
      <c r="D34" s="75">
        <f t="shared" si="1"/>
        <v>125.65836628511966</v>
      </c>
      <c r="E34" s="1"/>
      <c r="F34" s="1"/>
      <c r="G34" s="1"/>
      <c r="H34" s="1"/>
      <c r="I34" s="1"/>
      <c r="J34" s="1"/>
      <c r="K34" s="9"/>
      <c r="L34" s="9"/>
      <c r="M34" s="9"/>
      <c r="N34" s="1"/>
    </row>
    <row r="35" spans="1:14" ht="76.5">
      <c r="A35" s="256" t="s">
        <v>111</v>
      </c>
      <c r="B35" s="202">
        <v>0</v>
      </c>
      <c r="C35" s="203">
        <v>0</v>
      </c>
      <c r="D35" s="75" t="e">
        <f t="shared" si="1"/>
        <v>#DIV/0!</v>
      </c>
      <c r="E35" s="1"/>
      <c r="F35" s="1"/>
      <c r="G35" s="1"/>
      <c r="H35" s="1"/>
      <c r="I35" s="1"/>
      <c r="J35" s="1"/>
      <c r="K35" s="9"/>
      <c r="L35" s="9"/>
      <c r="M35" s="9"/>
      <c r="N35" s="1"/>
    </row>
    <row r="36" spans="1:14" ht="15" thickBot="1">
      <c r="A36" s="170" t="s">
        <v>87</v>
      </c>
      <c r="B36" s="204">
        <v>0</v>
      </c>
      <c r="C36" s="198">
        <v>70688.72</v>
      </c>
      <c r="D36" s="75" t="e">
        <f t="shared" si="1"/>
        <v>#DIV/0!</v>
      </c>
      <c r="E36" s="1"/>
      <c r="F36" s="1"/>
      <c r="G36" s="1"/>
      <c r="H36" s="1"/>
      <c r="I36" s="1"/>
      <c r="J36" s="1"/>
      <c r="K36" s="9"/>
      <c r="L36" s="9"/>
      <c r="M36" s="9"/>
      <c r="N36" s="1"/>
    </row>
    <row r="37" spans="1:14" ht="20.25" customHeight="1" thickBot="1">
      <c r="A37" s="170" t="s">
        <v>112</v>
      </c>
      <c r="B37" s="204">
        <v>0</v>
      </c>
      <c r="C37" s="198"/>
      <c r="D37" s="75" t="e">
        <f>SUM(C37/B37)*100</f>
        <v>#DIV/0!</v>
      </c>
      <c r="E37" s="1"/>
      <c r="F37" s="1"/>
      <c r="G37" s="1"/>
      <c r="H37" s="1"/>
      <c r="I37" s="1"/>
      <c r="J37" s="1"/>
      <c r="K37" s="9"/>
      <c r="L37" s="9"/>
      <c r="M37" s="9"/>
      <c r="N37" s="1"/>
    </row>
    <row r="38" spans="1:14" ht="15.75" thickBot="1">
      <c r="A38" s="172" t="s">
        <v>20</v>
      </c>
      <c r="B38" s="215">
        <f>SUM(B17+B23+B37)</f>
        <v>13681000</v>
      </c>
      <c r="C38" s="215">
        <f>SUM(C17+C23+C37)</f>
        <v>14288301.8</v>
      </c>
      <c r="D38" s="86">
        <f>C38/B38*100</f>
        <v>104.43901615378994</v>
      </c>
      <c r="E38" s="1"/>
      <c r="F38" s="1"/>
      <c r="G38" s="1"/>
      <c r="H38" s="1"/>
      <c r="I38" s="1"/>
      <c r="J38" s="1"/>
      <c r="K38" s="9"/>
      <c r="L38" s="9"/>
      <c r="M38" s="9"/>
      <c r="N38" s="1"/>
    </row>
    <row r="39" spans="1:14" ht="15" hidden="1" thickBot="1">
      <c r="A39" s="171"/>
      <c r="B39" s="216"/>
      <c r="C39" s="217"/>
      <c r="D39" s="81" t="e">
        <f>C40/B40*100</f>
        <v>#REF!</v>
      </c>
      <c r="E39" s="1"/>
      <c r="F39" s="1"/>
      <c r="G39" s="1"/>
      <c r="H39" s="1"/>
      <c r="I39" s="1"/>
      <c r="J39" s="1"/>
      <c r="K39" s="9"/>
      <c r="L39" s="9"/>
      <c r="M39" s="9"/>
      <c r="N39" s="1"/>
    </row>
    <row r="40" spans="1:14" ht="14.25" hidden="1">
      <c r="A40" s="156" t="s">
        <v>46</v>
      </c>
      <c r="B40" s="209">
        <v>218.382</v>
      </c>
      <c r="C40" s="218" t="e">
        <f>SUM(#REF!)</f>
        <v>#REF!</v>
      </c>
      <c r="D40" s="74"/>
      <c r="E40" s="1"/>
      <c r="F40" s="1"/>
      <c r="G40" s="1"/>
      <c r="H40" s="1"/>
      <c r="I40" s="1"/>
      <c r="J40" s="1"/>
      <c r="K40" s="9"/>
      <c r="L40" s="9"/>
      <c r="M40" s="9"/>
      <c r="N40" s="1"/>
    </row>
    <row r="41" spans="1:14" ht="14.25" hidden="1">
      <c r="A41" s="152" t="s">
        <v>22</v>
      </c>
      <c r="B41" s="209"/>
      <c r="C41" s="211"/>
      <c r="D41" s="82"/>
      <c r="E41" s="1"/>
      <c r="F41" s="1"/>
      <c r="G41" s="1"/>
      <c r="H41" s="1"/>
      <c r="I41" s="1"/>
      <c r="J41" s="1"/>
      <c r="K41" s="9"/>
      <c r="L41" s="9"/>
      <c r="M41" s="9"/>
      <c r="N41" s="1"/>
    </row>
    <row r="42" spans="1:14" ht="14.25" hidden="1">
      <c r="A42" s="154" t="s">
        <v>24</v>
      </c>
      <c r="B42" s="216"/>
      <c r="C42" s="219"/>
      <c r="D42" s="74"/>
      <c r="E42" s="1"/>
      <c r="F42" s="1"/>
      <c r="G42" s="1"/>
      <c r="H42" s="1"/>
      <c r="I42" s="1"/>
      <c r="J42" s="1"/>
      <c r="K42" s="9"/>
      <c r="L42" s="9"/>
      <c r="M42" s="9"/>
      <c r="N42" s="1"/>
    </row>
    <row r="43" spans="1:14" ht="14.25" hidden="1">
      <c r="A43" s="155" t="s">
        <v>23</v>
      </c>
      <c r="B43" s="216"/>
      <c r="C43" s="210"/>
      <c r="D43" s="77"/>
      <c r="E43" s="1"/>
      <c r="F43" s="1"/>
      <c r="G43" s="1"/>
      <c r="H43" s="1"/>
      <c r="I43" s="1"/>
      <c r="J43" s="1"/>
      <c r="K43" s="9"/>
      <c r="L43" s="9"/>
      <c r="M43" s="9"/>
      <c r="N43" s="1"/>
    </row>
    <row r="44" spans="1:14" ht="14.25" hidden="1">
      <c r="A44" s="154" t="s">
        <v>21</v>
      </c>
      <c r="B44" s="206"/>
      <c r="C44" s="220"/>
      <c r="D44" s="77"/>
      <c r="E44" s="1"/>
      <c r="F44" s="1"/>
      <c r="G44" s="1"/>
      <c r="H44" s="1"/>
      <c r="I44" s="1"/>
      <c r="J44" s="1"/>
      <c r="K44" s="9"/>
      <c r="L44" s="9"/>
      <c r="M44" s="9"/>
      <c r="N44" s="1"/>
    </row>
    <row r="45" spans="1:14" ht="15" hidden="1" thickBot="1">
      <c r="A45" s="171" t="s">
        <v>29</v>
      </c>
      <c r="B45" s="216"/>
      <c r="C45" s="210"/>
      <c r="D45" s="81"/>
      <c r="E45" s="1"/>
      <c r="F45" s="1"/>
      <c r="G45" s="1"/>
      <c r="H45" s="1"/>
      <c r="I45" s="1"/>
      <c r="J45" s="1"/>
      <c r="K45" s="9"/>
      <c r="L45" s="9"/>
      <c r="M45" s="9"/>
      <c r="N45" s="1"/>
    </row>
    <row r="46" spans="1:14" ht="15.75" hidden="1" thickBot="1">
      <c r="A46" s="171" t="s">
        <v>30</v>
      </c>
      <c r="B46" s="216"/>
      <c r="C46" s="210"/>
      <c r="D46" s="83"/>
      <c r="E46" s="1"/>
      <c r="F46" s="1"/>
      <c r="G46" s="1"/>
      <c r="H46" s="1"/>
      <c r="I46" s="1"/>
      <c r="J46" s="1"/>
      <c r="K46" s="9"/>
      <c r="L46" s="9"/>
      <c r="M46" s="9"/>
      <c r="N46" s="1"/>
    </row>
    <row r="47" spans="1:14" ht="15.75" hidden="1" thickBot="1">
      <c r="A47" s="176" t="s">
        <v>34</v>
      </c>
      <c r="B47" s="214">
        <f>SUM(B49+B50)</f>
        <v>0</v>
      </c>
      <c r="C47" s="215">
        <f>SUM(C49+C50)</f>
        <v>0</v>
      </c>
      <c r="D47" s="84"/>
      <c r="E47" s="1"/>
      <c r="F47" s="1"/>
      <c r="G47" s="1"/>
      <c r="H47" s="1"/>
      <c r="I47" s="1"/>
      <c r="J47" s="1"/>
      <c r="K47" s="9"/>
      <c r="L47" s="9"/>
      <c r="M47" s="9"/>
      <c r="N47" s="1"/>
    </row>
    <row r="48" spans="1:14" ht="14.25" hidden="1">
      <c r="A48" s="171" t="s">
        <v>35</v>
      </c>
      <c r="B48" s="221"/>
      <c r="C48" s="222"/>
      <c r="D48" s="85"/>
      <c r="E48" s="1"/>
      <c r="F48" s="1"/>
      <c r="G48" s="1"/>
      <c r="H48" s="1"/>
      <c r="I48" s="1"/>
      <c r="J48" s="1"/>
      <c r="K48" s="9"/>
      <c r="L48" s="9"/>
      <c r="M48" s="9"/>
      <c r="N48" s="1"/>
    </row>
    <row r="49" spans="1:14" ht="14.25" hidden="1">
      <c r="A49" s="171" t="s">
        <v>36</v>
      </c>
      <c r="B49" s="216"/>
      <c r="C49" s="217"/>
      <c r="D49" s="77" t="e">
        <f>SUM(C50/B50*100)</f>
        <v>#DIV/0!</v>
      </c>
      <c r="E49" s="1"/>
      <c r="F49" s="1"/>
      <c r="G49" s="1"/>
      <c r="H49" s="1"/>
      <c r="I49" s="1"/>
      <c r="J49" s="1"/>
      <c r="K49" s="9"/>
      <c r="L49" s="9"/>
      <c r="M49" s="9"/>
      <c r="N49" s="1"/>
    </row>
    <row r="50" spans="1:14" ht="15.75" hidden="1" thickBot="1">
      <c r="A50" s="172" t="s">
        <v>39</v>
      </c>
      <c r="B50" s="223"/>
      <c r="C50" s="224"/>
      <c r="D50" s="86"/>
      <c r="E50" s="1"/>
      <c r="F50" s="1"/>
      <c r="G50" s="1"/>
      <c r="H50" s="1"/>
      <c r="I50" s="1"/>
      <c r="J50" s="1"/>
      <c r="K50" s="9"/>
      <c r="L50" s="9"/>
      <c r="M50" s="9"/>
      <c r="N50" s="1"/>
    </row>
    <row r="51" spans="1:14" ht="15.75" hidden="1" thickBot="1">
      <c r="A51" s="155" t="s">
        <v>40</v>
      </c>
      <c r="B51" s="216"/>
      <c r="C51" s="210"/>
      <c r="D51" s="83" t="e">
        <f>SUM(C52/B52*100)</f>
        <v>#REF!</v>
      </c>
      <c r="E51" s="1"/>
      <c r="F51" s="1"/>
      <c r="G51" s="1"/>
      <c r="H51" s="1"/>
      <c r="I51" s="1"/>
      <c r="J51" s="1"/>
      <c r="K51" s="9"/>
      <c r="L51" s="9"/>
      <c r="M51" s="9"/>
      <c r="N51" s="1"/>
    </row>
    <row r="52" spans="1:14" ht="15.75" hidden="1" thickBot="1">
      <c r="A52" s="176" t="s">
        <v>31</v>
      </c>
      <c r="B52" s="214">
        <f>SUM(B40:B47)</f>
        <v>218.382</v>
      </c>
      <c r="C52" s="215" t="e">
        <f>SUM(C40:C47)</f>
        <v>#REF!</v>
      </c>
      <c r="D52" s="77"/>
      <c r="E52" s="1"/>
      <c r="F52" s="1"/>
      <c r="G52" s="1"/>
      <c r="H52" s="1"/>
      <c r="I52" s="1"/>
      <c r="J52" s="1"/>
      <c r="K52" s="9"/>
      <c r="L52" s="9"/>
      <c r="M52" s="9"/>
      <c r="N52" s="1"/>
    </row>
    <row r="53" spans="1:14" ht="14.25" hidden="1">
      <c r="A53" s="173" t="s">
        <v>26</v>
      </c>
      <c r="B53" s="216"/>
      <c r="C53" s="210"/>
      <c r="D53" s="74" t="e">
        <f>C54/B54*100</f>
        <v>#DIV/0!</v>
      </c>
      <c r="E53" s="1"/>
      <c r="F53" s="1"/>
      <c r="G53" s="1"/>
      <c r="H53" s="1"/>
      <c r="I53" s="1"/>
      <c r="J53" s="1"/>
      <c r="K53" s="9"/>
      <c r="L53" s="9"/>
      <c r="M53" s="9"/>
      <c r="N53" s="1"/>
    </row>
    <row r="54" spans="1:14" ht="14.25" hidden="1">
      <c r="A54" s="156" t="s">
        <v>27</v>
      </c>
      <c r="B54" s="209"/>
      <c r="C54" s="211"/>
      <c r="D54" s="77"/>
      <c r="E54" s="1"/>
      <c r="F54" s="1"/>
      <c r="G54" s="1"/>
      <c r="H54" s="1"/>
      <c r="I54" s="1"/>
      <c r="J54" s="1"/>
      <c r="K54" s="9"/>
      <c r="L54" s="9"/>
      <c r="M54" s="9"/>
      <c r="N54" s="1"/>
    </row>
    <row r="55" spans="1:14" ht="14.25" hidden="1">
      <c r="A55" s="150" t="s">
        <v>37</v>
      </c>
      <c r="B55" s="216"/>
      <c r="C55" s="210"/>
      <c r="D55" s="74"/>
      <c r="E55" s="1"/>
      <c r="F55" s="1"/>
      <c r="G55" s="1"/>
      <c r="H55" s="1"/>
      <c r="I55" s="1"/>
      <c r="J55" s="1"/>
      <c r="K55" s="9"/>
      <c r="L55" s="9"/>
      <c r="M55" s="9"/>
      <c r="N55" s="1"/>
    </row>
    <row r="56" spans="1:14" ht="14.25" hidden="1">
      <c r="A56" s="151" t="s">
        <v>38</v>
      </c>
      <c r="B56" s="209"/>
      <c r="C56" s="225"/>
      <c r="D56" s="76"/>
      <c r="E56" s="1"/>
      <c r="F56" s="1"/>
      <c r="G56" s="1"/>
      <c r="H56" s="1"/>
      <c r="I56" s="1"/>
      <c r="J56" s="1"/>
      <c r="K56" s="9"/>
      <c r="L56" s="9"/>
      <c r="M56" s="9"/>
      <c r="N56" s="1"/>
    </row>
    <row r="57" spans="1:14" ht="14.25" hidden="1">
      <c r="A57" s="154" t="s">
        <v>47</v>
      </c>
      <c r="B57" s="206"/>
      <c r="C57" s="220"/>
      <c r="D57" s="74"/>
      <c r="E57" s="1"/>
      <c r="F57" s="1"/>
      <c r="G57" s="1"/>
      <c r="H57" s="1"/>
      <c r="I57" s="1"/>
      <c r="J57" s="1"/>
      <c r="K57" s="9"/>
      <c r="L57" s="9"/>
      <c r="M57" s="9"/>
      <c r="N57" s="1"/>
    </row>
    <row r="58" spans="1:14" ht="14.25" hidden="1">
      <c r="A58" s="156" t="s">
        <v>48</v>
      </c>
      <c r="B58" s="209"/>
      <c r="C58" s="211"/>
      <c r="D58" s="77"/>
      <c r="E58" s="1"/>
      <c r="F58" s="1"/>
      <c r="G58" s="1"/>
      <c r="H58" s="1"/>
      <c r="I58" s="1"/>
      <c r="J58" s="1"/>
      <c r="K58" s="9"/>
      <c r="L58" s="9"/>
      <c r="M58" s="9"/>
      <c r="N58" s="1"/>
    </row>
    <row r="59" spans="1:14" ht="14.25" hidden="1">
      <c r="A59" s="155" t="s">
        <v>49</v>
      </c>
      <c r="B59" s="216"/>
      <c r="C59" s="210"/>
      <c r="D59" s="77"/>
      <c r="E59" s="1"/>
      <c r="F59" s="1"/>
      <c r="G59" s="1"/>
      <c r="H59" s="1"/>
      <c r="I59" s="1"/>
      <c r="J59" s="1"/>
      <c r="K59" s="9"/>
      <c r="L59" s="9"/>
      <c r="M59" s="9"/>
      <c r="N59" s="1"/>
    </row>
    <row r="60" spans="1:14" ht="14.25" hidden="1">
      <c r="A60" s="155" t="s">
        <v>50</v>
      </c>
      <c r="B60" s="216"/>
      <c r="C60" s="210"/>
      <c r="D60" s="77"/>
      <c r="E60" s="1"/>
      <c r="F60" s="1"/>
      <c r="G60" s="1"/>
      <c r="H60" s="1"/>
      <c r="I60" s="1"/>
      <c r="J60" s="1"/>
      <c r="K60" s="9"/>
      <c r="L60" s="9"/>
      <c r="M60" s="9"/>
      <c r="N60" s="1"/>
    </row>
    <row r="61" spans="1:14" ht="14.25" hidden="1">
      <c r="A61" s="155" t="s">
        <v>51</v>
      </c>
      <c r="B61" s="216"/>
      <c r="C61" s="217"/>
      <c r="D61" s="74"/>
      <c r="E61" s="1"/>
      <c r="F61" s="1"/>
      <c r="G61" s="1"/>
      <c r="H61" s="1"/>
      <c r="I61" s="1"/>
      <c r="J61" s="1"/>
      <c r="K61" s="9"/>
      <c r="L61" s="9"/>
      <c r="M61" s="9"/>
      <c r="N61" s="1"/>
    </row>
    <row r="62" spans="1:14" ht="14.25" hidden="1">
      <c r="A62" s="155" t="s">
        <v>52</v>
      </c>
      <c r="B62" s="216"/>
      <c r="C62" s="217"/>
      <c r="D62" s="87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 hidden="1">
      <c r="A63" s="174"/>
      <c r="B63" s="226"/>
      <c r="C63" s="227"/>
      <c r="D63" s="79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hidden="1" thickBot="1">
      <c r="A64" s="177" t="s">
        <v>32</v>
      </c>
      <c r="B64" s="228">
        <f>SUM(B52:B62)</f>
        <v>218.382</v>
      </c>
      <c r="C64" s="229" t="e">
        <f>SUM(C52:C62)</f>
        <v>#REF!</v>
      </c>
      <c r="D64" s="80" t="e">
        <f>C64/B64*100</f>
        <v>#REF!</v>
      </c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1" customHeight="1" thickBot="1">
      <c r="A65" s="176" t="s">
        <v>28</v>
      </c>
      <c r="B65" s="215">
        <f>SUM(B68+B75+B67)</f>
        <v>50121744</v>
      </c>
      <c r="C65" s="215">
        <f>SUM(C68+C75+C67)</f>
        <v>49804529</v>
      </c>
      <c r="D65" s="86">
        <f>C65/B65*100</f>
        <v>99.36711100874702</v>
      </c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 hidden="1">
      <c r="A66" s="168"/>
      <c r="B66" s="209"/>
      <c r="C66" s="225"/>
      <c r="D66" s="74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 hidden="1" thickBot="1">
      <c r="A67" s="152" t="s">
        <v>56</v>
      </c>
      <c r="B67" s="206"/>
      <c r="C67" s="207"/>
      <c r="D67" s="76" t="e">
        <f aca="true" t="shared" si="2" ref="D67:D72">C67/B67*100</f>
        <v>#DIV/0!</v>
      </c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9.5" customHeight="1" thickBot="1">
      <c r="A68" s="178" t="s">
        <v>57</v>
      </c>
      <c r="B68" s="214">
        <f>SUM(B70+B69)</f>
        <v>10008048</v>
      </c>
      <c r="C68" s="214">
        <f>SUM(C70+C69)</f>
        <v>10008048</v>
      </c>
      <c r="D68" s="86">
        <f t="shared" si="2"/>
        <v>100</v>
      </c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customHeight="1">
      <c r="A69" s="109" t="s">
        <v>92</v>
      </c>
      <c r="B69" s="209">
        <v>5731200</v>
      </c>
      <c r="C69" s="209">
        <v>5731200</v>
      </c>
      <c r="D69" s="74">
        <f t="shared" si="2"/>
        <v>100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32.25" customHeight="1">
      <c r="A70" s="106" t="s">
        <v>95</v>
      </c>
      <c r="B70" s="209">
        <f>SUM(B71:B74)</f>
        <v>4276848</v>
      </c>
      <c r="C70" s="209">
        <f>SUM(C71:C74)</f>
        <v>4276848</v>
      </c>
      <c r="D70" s="74">
        <f t="shared" si="2"/>
        <v>100</v>
      </c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69.75" customHeight="1">
      <c r="A71" s="106" t="s">
        <v>101</v>
      </c>
      <c r="B71" s="209">
        <v>4276848</v>
      </c>
      <c r="C71" s="209">
        <v>4276848</v>
      </c>
      <c r="D71" s="74">
        <f t="shared" si="2"/>
        <v>100</v>
      </c>
      <c r="E71" s="1"/>
      <c r="F71" s="245"/>
      <c r="G71" s="1"/>
      <c r="H71" s="1"/>
      <c r="I71" s="1"/>
      <c r="J71" s="12"/>
      <c r="K71" s="1"/>
      <c r="L71" s="1"/>
      <c r="M71" s="1"/>
      <c r="N71" s="1"/>
    </row>
    <row r="72" spans="1:14" ht="51" hidden="1">
      <c r="A72" s="160" t="s">
        <v>85</v>
      </c>
      <c r="B72" s="209"/>
      <c r="C72" s="211"/>
      <c r="D72" s="77" t="e">
        <f t="shared" si="2"/>
        <v>#DIV/0!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 hidden="1" thickBot="1">
      <c r="A73" s="175"/>
      <c r="B73" s="209"/>
      <c r="C73" s="231"/>
      <c r="D73" s="76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 thickBot="1">
      <c r="A74" s="185" t="s">
        <v>96</v>
      </c>
      <c r="B74" s="216">
        <v>0</v>
      </c>
      <c r="C74" s="210">
        <v>0</v>
      </c>
      <c r="D74" s="93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 thickBot="1">
      <c r="A75" s="179" t="s">
        <v>58</v>
      </c>
      <c r="B75" s="223">
        <f>SUM(B78+B81)</f>
        <v>40113696</v>
      </c>
      <c r="C75" s="223">
        <f>SUM(C78+C81)</f>
        <v>39796481</v>
      </c>
      <c r="D75" s="260">
        <f aca="true" t="shared" si="3" ref="D75:D87">C75/B75*100</f>
        <v>99.20921024081152</v>
      </c>
      <c r="E75" s="1"/>
      <c r="F75" s="245">
        <f>SUM(B78+B81+B96)</f>
        <v>40606635</v>
      </c>
      <c r="G75" s="245">
        <f>SUM(C78+C81+C96)</f>
        <v>40245940</v>
      </c>
      <c r="H75" s="1">
        <f>SUM(G75/F75*100)</f>
        <v>99.11173383364566</v>
      </c>
      <c r="I75" s="1"/>
      <c r="J75" s="1"/>
      <c r="K75" s="1"/>
      <c r="L75" s="1"/>
      <c r="M75" s="1"/>
      <c r="N75" s="1"/>
    </row>
    <row r="76" spans="1:14" ht="15" hidden="1" thickBot="1">
      <c r="A76" s="156" t="s">
        <v>8</v>
      </c>
      <c r="B76" s="209"/>
      <c r="C76" s="211"/>
      <c r="D76" s="74" t="e">
        <f t="shared" si="3"/>
        <v>#DIV/0!</v>
      </c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 hidden="1" thickBot="1">
      <c r="A77" s="154"/>
      <c r="B77" s="216"/>
      <c r="C77" s="210"/>
      <c r="D77" s="76" t="e">
        <f t="shared" si="3"/>
        <v>#DIV/0!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8.5" customHeight="1">
      <c r="A78" s="153" t="s">
        <v>59</v>
      </c>
      <c r="B78" s="232">
        <f>SUM(B79:B80)</f>
        <v>32151300</v>
      </c>
      <c r="C78" s="232">
        <f>SUM(C79:C80)</f>
        <v>32151300</v>
      </c>
      <c r="D78" s="105">
        <f t="shared" si="3"/>
        <v>100</v>
      </c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customHeight="1">
      <c r="A79" s="107" t="s">
        <v>88</v>
      </c>
      <c r="B79" s="232">
        <v>28554600</v>
      </c>
      <c r="C79" s="232">
        <v>28554600</v>
      </c>
      <c r="D79" s="75">
        <f t="shared" si="3"/>
        <v>100</v>
      </c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9.5" customHeight="1">
      <c r="A80" s="107" t="s">
        <v>89</v>
      </c>
      <c r="B80" s="232">
        <v>3596700</v>
      </c>
      <c r="C80" s="232">
        <v>3596700</v>
      </c>
      <c r="D80" s="74">
        <f t="shared" si="3"/>
        <v>100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8.5" customHeight="1">
      <c r="A81" s="274" t="s">
        <v>97</v>
      </c>
      <c r="B81" s="232">
        <f>SUM(B85+B84+B82+B83+B86)</f>
        <v>7962396</v>
      </c>
      <c r="C81" s="232">
        <f>SUM(C85+C84+C82+C83+C86)</f>
        <v>7645181</v>
      </c>
      <c r="D81" s="74">
        <f t="shared" si="3"/>
        <v>96.0160861127731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53.25" customHeight="1">
      <c r="A82" s="107" t="s">
        <v>98</v>
      </c>
      <c r="B82" s="201">
        <v>23104</v>
      </c>
      <c r="C82" s="201">
        <v>23104</v>
      </c>
      <c r="D82" s="75">
        <f t="shared" si="3"/>
        <v>100</v>
      </c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53.25" customHeight="1">
      <c r="A83" s="259" t="s">
        <v>118</v>
      </c>
      <c r="B83" s="269">
        <v>275008</v>
      </c>
      <c r="C83" s="269">
        <v>275008</v>
      </c>
      <c r="D83" s="75">
        <f t="shared" si="3"/>
        <v>100</v>
      </c>
      <c r="E83" s="275"/>
      <c r="F83" s="1"/>
      <c r="G83" s="1"/>
      <c r="H83" s="1"/>
      <c r="I83" s="1"/>
      <c r="J83" s="1"/>
      <c r="K83" s="1"/>
      <c r="L83" s="1"/>
      <c r="M83" s="1"/>
      <c r="N83" s="1"/>
    </row>
    <row r="84" spans="1:14" ht="54.75" customHeight="1">
      <c r="A84" s="107" t="s">
        <v>99</v>
      </c>
      <c r="B84" s="267">
        <v>5967700</v>
      </c>
      <c r="C84" s="267">
        <v>5967700</v>
      </c>
      <c r="D84" s="75">
        <f t="shared" si="3"/>
        <v>100</v>
      </c>
      <c r="E84" s="268"/>
      <c r="F84" s="1"/>
      <c r="G84" s="1"/>
      <c r="H84" s="1"/>
      <c r="I84" s="1"/>
      <c r="J84" s="1"/>
      <c r="K84" s="1"/>
      <c r="L84" s="1"/>
      <c r="M84" s="1"/>
      <c r="N84" s="1"/>
    </row>
    <row r="85" spans="1:14" ht="27.75" customHeight="1">
      <c r="A85" s="185" t="s">
        <v>100</v>
      </c>
      <c r="B85" s="269">
        <v>1173703</v>
      </c>
      <c r="C85" s="269">
        <v>856488</v>
      </c>
      <c r="D85" s="76">
        <f t="shared" si="3"/>
        <v>72.97314567654679</v>
      </c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51.75" customHeight="1" thickBot="1">
      <c r="A86" s="259" t="s">
        <v>119</v>
      </c>
      <c r="B86" s="269">
        <v>522881</v>
      </c>
      <c r="C86" s="269">
        <v>522881</v>
      </c>
      <c r="D86" s="76">
        <f t="shared" si="3"/>
        <v>100</v>
      </c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 thickBot="1">
      <c r="A87" s="272" t="s">
        <v>55</v>
      </c>
      <c r="B87" s="214">
        <f>SUM(B65+B38)</f>
        <v>63802744</v>
      </c>
      <c r="C87" s="215">
        <f>SUM(C65+C38)</f>
        <v>64092830.8</v>
      </c>
      <c r="D87" s="86">
        <f t="shared" si="3"/>
        <v>100.45466194996253</v>
      </c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thickBot="1">
      <c r="A88" s="180" t="s">
        <v>63</v>
      </c>
      <c r="B88" s="214"/>
      <c r="C88" s="215"/>
      <c r="D88" s="88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4.25">
      <c r="A89" s="107" t="s">
        <v>46</v>
      </c>
      <c r="B89" s="266">
        <v>34200</v>
      </c>
      <c r="C89" s="233">
        <v>39596.18</v>
      </c>
      <c r="D89" s="75">
        <f>C89/B89*100</f>
        <v>115.77830409356724</v>
      </c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38.25" hidden="1">
      <c r="A90" s="197" t="s">
        <v>90</v>
      </c>
      <c r="B90" s="216"/>
      <c r="C90" s="234"/>
      <c r="D90" s="84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5" hidden="1" thickBot="1">
      <c r="A91" s="181" t="s">
        <v>34</v>
      </c>
      <c r="B91" s="235"/>
      <c r="C91" s="236"/>
      <c r="D91" s="186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5" thickBot="1">
      <c r="A92" s="182" t="s">
        <v>35</v>
      </c>
      <c r="B92" s="237"/>
      <c r="C92" s="238"/>
      <c r="D92" s="187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5" hidden="1" thickBot="1">
      <c r="A93" s="183" t="s">
        <v>36</v>
      </c>
      <c r="B93" s="202"/>
      <c r="C93" s="239"/>
      <c r="D93" s="188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thickBot="1">
      <c r="A94" s="176" t="s">
        <v>31</v>
      </c>
      <c r="B94" s="214">
        <f>SUM(B89+B92)</f>
        <v>34200</v>
      </c>
      <c r="C94" s="215">
        <f>SUM(C89:C91)</f>
        <v>39596.18</v>
      </c>
      <c r="D94" s="86">
        <f>C94/B94*100</f>
        <v>115.77830409356724</v>
      </c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52.5" customHeight="1" thickBot="1">
      <c r="A95" s="178" t="s">
        <v>28</v>
      </c>
      <c r="B95" s="214">
        <f>SUM(B96)</f>
        <v>492939</v>
      </c>
      <c r="C95" s="214">
        <f>SUM(C96)</f>
        <v>449459</v>
      </c>
      <c r="D95" s="86">
        <f>C95/B95*100</f>
        <v>91.17943599512313</v>
      </c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52.5" customHeight="1">
      <c r="A96" s="274" t="s">
        <v>97</v>
      </c>
      <c r="B96" s="240">
        <f>SUM(B97:B97)</f>
        <v>492939</v>
      </c>
      <c r="C96" s="240">
        <f>SUM(C97:C97)</f>
        <v>449459</v>
      </c>
      <c r="D96" s="105">
        <f>C96/B96*100</f>
        <v>91.17943599512313</v>
      </c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52.5" customHeight="1" thickBot="1">
      <c r="A97" s="185" t="s">
        <v>100</v>
      </c>
      <c r="B97" s="200">
        <v>492939</v>
      </c>
      <c r="C97" s="258">
        <v>449459</v>
      </c>
      <c r="D97" s="75">
        <f>C97/B97*100</f>
        <v>91.17943599512313</v>
      </c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52.5" customHeight="1" thickBot="1">
      <c r="A98" s="158" t="s">
        <v>62</v>
      </c>
      <c r="B98" s="241">
        <f>SUM(B96+B94)</f>
        <v>527139</v>
      </c>
      <c r="C98" s="241">
        <f>SUM(C94:C95)</f>
        <v>489055.18</v>
      </c>
      <c r="D98" s="86">
        <f>SUM(C98/B98)*100</f>
        <v>92.77537423715566</v>
      </c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52.5" customHeight="1" thickBot="1">
      <c r="A99" s="157" t="s">
        <v>60</v>
      </c>
      <c r="B99" s="214">
        <f>SUM(B94+B38)</f>
        <v>13715200</v>
      </c>
      <c r="C99" s="215">
        <f>SUM(C94+C38)</f>
        <v>14327897.98</v>
      </c>
      <c r="D99" s="86">
        <f>SUM(C99/B99)*100</f>
        <v>104.4672916180588</v>
      </c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30" customHeight="1" thickBot="1">
      <c r="A100" s="157" t="s">
        <v>61</v>
      </c>
      <c r="B100" s="214">
        <f>SUM(B98+B87)</f>
        <v>64329883</v>
      </c>
      <c r="C100" s="215">
        <f>SUM(C98+C87)</f>
        <v>64581885.98</v>
      </c>
      <c r="D100" s="86">
        <f>SUM(C100/B100)*100</f>
        <v>100.39173548629026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hidden="1" thickBot="1">
      <c r="A101" s="158"/>
      <c r="B101" s="241"/>
      <c r="C101" s="241"/>
      <c r="D101" s="86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hidden="1" thickBot="1">
      <c r="A102" s="159"/>
      <c r="B102" s="242"/>
      <c r="C102" s="230"/>
      <c r="D102" s="89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hidden="1" thickBot="1">
      <c r="A103" s="157"/>
      <c r="B103" s="214"/>
      <c r="C103" s="215"/>
      <c r="D103" s="86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4.25">
      <c r="A104" s="7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4.25">
      <c r="A105" s="7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4.25">
      <c r="A106" s="7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4.25">
      <c r="A107" s="7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4.25">
      <c r="A108" s="7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4.25">
      <c r="A109" s="7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4.25">
      <c r="A110" s="7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4.25">
      <c r="A111" s="7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4.25">
      <c r="A112" s="7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4.25">
      <c r="A113" s="7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4.25">
      <c r="A114" s="7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4.25">
      <c r="A115" s="7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4.25">
      <c r="A116" s="7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4.25">
      <c r="A117" s="7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4.25">
      <c r="A118" s="7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4.25">
      <c r="A119" s="7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4.25">
      <c r="A120" s="7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4.25">
      <c r="A121" s="7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4.25">
      <c r="A122" s="7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4.25">
      <c r="A123" s="7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4.25">
      <c r="A124" s="7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4.25">
      <c r="A125" s="7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4.25">
      <c r="A126" s="7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4.25">
      <c r="A127" s="7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4.25">
      <c r="A128" s="7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4.25">
      <c r="A129" s="7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4.25">
      <c r="A130" s="7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4.25">
      <c r="A131" s="7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4.25">
      <c r="A132" s="7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4.25">
      <c r="A133" s="7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4.25">
      <c r="A134" s="7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4.25">
      <c r="A135" s="7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4.25">
      <c r="A136" s="7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4.25">
      <c r="A137" s="7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4.25">
      <c r="A138" s="7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4.25">
      <c r="A139" s="7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4.25">
      <c r="A140" s="7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4.25">
      <c r="A141" s="7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4.25">
      <c r="A142" s="7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4.25">
      <c r="A143" s="7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4.25">
      <c r="A144" s="7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4.25">
      <c r="A145" s="7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4.25">
      <c r="A146" s="7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4.25">
      <c r="A147" s="7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4.25">
      <c r="A148" s="7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4.25">
      <c r="A149" s="7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4.25">
      <c r="A150" s="7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4.25">
      <c r="A151" s="7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4.25">
      <c r="A152" s="7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4.25">
      <c r="A153" s="7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4.25">
      <c r="A154" s="7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4.25">
      <c r="A155" s="7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4.25">
      <c r="A156" s="7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4.25">
      <c r="A157" s="7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4.25">
      <c r="A158" s="7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4.25">
      <c r="A159" s="7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4.25">
      <c r="A160" s="7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4.25">
      <c r="A161" s="7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4.25">
      <c r="A162" s="7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4.25">
      <c r="A163" s="7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4.25">
      <c r="A164" s="7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4.25">
      <c r="A165" s="7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4.25">
      <c r="A166" s="7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4.25">
      <c r="A167" s="7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4.25">
      <c r="A168" s="7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4.25">
      <c r="A169" s="7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4.25">
      <c r="A170" s="7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4.25">
      <c r="A171" s="7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4.25">
      <c r="A172" s="7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4.25">
      <c r="A173" s="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4.25">
      <c r="A174" s="7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4.25">
      <c r="A175" s="7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4.25">
      <c r="A176" s="7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4.25">
      <c r="A177" s="7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4.25">
      <c r="A178" s="7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4.25">
      <c r="A179" s="7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4.25">
      <c r="A180" s="7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4.25">
      <c r="A181" s="7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4.25">
      <c r="A182" s="7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4.25">
      <c r="A183" s="7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4.25">
      <c r="A184" s="7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4.25">
      <c r="A185" s="7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4.25">
      <c r="A186" s="7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4.25">
      <c r="A187" s="7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4.25">
      <c r="A188" s="7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4.25">
      <c r="A189" s="7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4.25">
      <c r="A190" s="7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4.25">
      <c r="A191" s="7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4.25">
      <c r="A192" s="7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4.25">
      <c r="A193" s="7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4.25">
      <c r="A194" s="7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4.25">
      <c r="A195" s="7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4.25">
      <c r="A196" s="7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4.25">
      <c r="A197" s="7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4.25">
      <c r="A198" s="7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4.25">
      <c r="A199" s="7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4.25">
      <c r="A200" s="7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4.25">
      <c r="A201" s="7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4.25">
      <c r="A202" s="7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4.25">
      <c r="A203" s="7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4.25">
      <c r="A204" s="7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4.25">
      <c r="A205" s="7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4.25">
      <c r="A206" s="7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4.25">
      <c r="A207" s="7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4.25">
      <c r="A208" s="7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4.25">
      <c r="A209" s="7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4.25">
      <c r="A210" s="7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4.25">
      <c r="A211" s="7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4.25">
      <c r="A212" s="7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4.25">
      <c r="A213" s="7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4.25">
      <c r="A214" s="7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4.25">
      <c r="A215" s="7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4.25">
      <c r="A216" s="7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4.25">
      <c r="A217" s="7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4.25">
      <c r="A218" s="7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4.25">
      <c r="A219" s="7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4.25">
      <c r="A220" s="7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4.25">
      <c r="A221" s="7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4.25">
      <c r="A222" s="7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4.25">
      <c r="A223" s="7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4.25">
      <c r="A224" s="7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4.25">
      <c r="A225" s="7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4.25">
      <c r="A226" s="7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4.25">
      <c r="A227" s="7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4.25">
      <c r="A228" s="7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4.25">
      <c r="A229" s="7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4.25">
      <c r="A230" s="7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4.25">
      <c r="A231" s="7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4.25">
      <c r="A232" s="7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4.25">
      <c r="A233" s="7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4.25">
      <c r="A234" s="7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4.25">
      <c r="A235" s="7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4.25">
      <c r="A236" s="7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4.25">
      <c r="A237" s="7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4.25">
      <c r="A238" s="7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4.25">
      <c r="A239" s="7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4.25">
      <c r="A240" s="7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4.25">
      <c r="A241" s="7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4.25">
      <c r="A242" s="7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4.25">
      <c r="A243" s="7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4.25">
      <c r="A244" s="7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4.25">
      <c r="A245" s="7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4.25">
      <c r="A246" s="7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4.25">
      <c r="A247" s="7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4.25">
      <c r="A248" s="7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4.25">
      <c r="A249" s="7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4.25">
      <c r="A250" s="7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4.25">
      <c r="A251" s="7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4.25">
      <c r="A252" s="7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4.25">
      <c r="A253" s="7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4.25">
      <c r="A254" s="7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4.25">
      <c r="A255" s="7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4.25">
      <c r="A256" s="7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4.25">
      <c r="A257" s="7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4.25">
      <c r="A258" s="7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4.25">
      <c r="A259" s="7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4.25">
      <c r="A260" s="7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4.25">
      <c r="A261" s="7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4.25">
      <c r="A262" s="7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4.25">
      <c r="A263" s="7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4.25">
      <c r="A264" s="7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4.25">
      <c r="A265" s="7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4.25">
      <c r="A266" s="7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4.25">
      <c r="A267" s="7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4.25">
      <c r="A268" s="7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4.25">
      <c r="A269" s="7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4.25">
      <c r="A270" s="7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4.25">
      <c r="A271" s="7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4.25">
      <c r="A272" s="7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4.25">
      <c r="A273" s="7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4.25">
      <c r="A274" s="7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4.25">
      <c r="A275" s="7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4.25">
      <c r="A276" s="7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4.25">
      <c r="A277" s="7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4.25">
      <c r="A278" s="7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4.25">
      <c r="A279" s="7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4.25">
      <c r="A280" s="7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4.25">
      <c r="A281" s="7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4.25">
      <c r="A282" s="7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4.25">
      <c r="A283" s="7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4.25">
      <c r="A284" s="7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4.25">
      <c r="A285" s="7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4.25">
      <c r="A286" s="7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4.25">
      <c r="A287" s="7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4.25">
      <c r="A288" s="7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4.25">
      <c r="A289" s="7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4.25">
      <c r="A290" s="7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  <row r="1383" spans="1:14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</row>
    <row r="1384" spans="1:14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</row>
    <row r="1385" spans="1:14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</row>
    <row r="1386" spans="1:14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</row>
    <row r="1387" spans="1:14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</row>
    <row r="1388" spans="1:14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</row>
    <row r="1389" spans="1:14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</row>
    <row r="1390" spans="1:14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</row>
    <row r="1391" spans="1:14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</row>
    <row r="1392" spans="1:14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</row>
    <row r="1393" spans="1:14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</row>
    <row r="1394" spans="1:14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</row>
    <row r="1395" spans="1:14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</row>
    <row r="1396" spans="1:14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</row>
    <row r="1397" spans="1:14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</row>
    <row r="1398" spans="1:14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</row>
    <row r="1399" spans="1:14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</row>
    <row r="1400" spans="1:14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</row>
    <row r="1401" spans="1:14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</row>
    <row r="1402" spans="1:14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</row>
    <row r="1403" spans="1:14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</row>
    <row r="1404" spans="1:14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</row>
    <row r="1405" spans="1:14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</row>
    <row r="1406" spans="1:14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</row>
    <row r="1407" spans="1:14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</row>
    <row r="1408" spans="1:14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</row>
    <row r="1409" spans="1:14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</row>
    <row r="1410" spans="1:14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</row>
    <row r="1411" spans="1:14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</row>
    <row r="1412" spans="1:14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</row>
    <row r="1413" spans="1:14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</row>
    <row r="1414" spans="1:14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</row>
    <row r="1415" spans="1:14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</row>
    <row r="1416" spans="1:14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</row>
    <row r="1417" spans="1:14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</row>
    <row r="1418" spans="1:14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</row>
    <row r="1419" spans="1:14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</row>
    <row r="1420" spans="1:14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</row>
    <row r="1421" spans="1:14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</row>
    <row r="1422" spans="1:14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</row>
    <row r="1423" spans="1:14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</row>
    <row r="1424" spans="1:14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</row>
    <row r="1425" spans="1:14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</row>
    <row r="1426" spans="1:14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</row>
    <row r="1427" spans="1:14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</row>
    <row r="1428" spans="1:14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</row>
    <row r="1429" spans="1:14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</row>
    <row r="1430" spans="1:14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</row>
    <row r="1431" spans="1:14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</row>
    <row r="1432" spans="1:14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</row>
    <row r="1433" spans="1:14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</row>
    <row r="1434" spans="1:14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</row>
    <row r="1435" spans="1:14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</row>
    <row r="1436" spans="1:14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</row>
    <row r="1437" spans="1:14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</row>
    <row r="1438" spans="1:14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</row>
    <row r="1439" spans="1:14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</row>
    <row r="1440" spans="1:14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</row>
    <row r="1441" spans="1:14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</row>
    <row r="1442" spans="1:14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</row>
    <row r="1443" spans="1:14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</row>
    <row r="1444" spans="1:14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</row>
    <row r="1445" spans="1:14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</row>
    <row r="1446" spans="1:14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</row>
    <row r="1447" spans="1:14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</row>
    <row r="1448" spans="1:14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</row>
    <row r="1449" spans="1:14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</row>
    <row r="1450" spans="1:14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</row>
    <row r="1451" spans="1:14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</row>
    <row r="1452" spans="1:14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</row>
    <row r="1453" spans="1:14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</row>
    <row r="1454" spans="1:14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</row>
    <row r="1455" spans="1:14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</row>
    <row r="1456" spans="1:14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</row>
    <row r="1457" spans="1:14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</row>
    <row r="1458" spans="1:14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</row>
    <row r="1459" spans="1:14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</row>
    <row r="1460" spans="1:14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</row>
    <row r="1461" spans="1:14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</row>
    <row r="1462" spans="1:14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</row>
    <row r="1463" spans="1:14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</row>
    <row r="1464" spans="1:14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1:14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</row>
    <row r="1466" spans="1:14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1:14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1:14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</row>
    <row r="1469" spans="1:14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</row>
    <row r="1470" spans="1:14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</row>
    <row r="1471" spans="1:14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</row>
    <row r="1472" spans="1:14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</row>
    <row r="1473" spans="1:14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1:14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</row>
    <row r="1475" spans="1:14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1:14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</row>
    <row r="1477" spans="1:14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1:14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1:14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</row>
    <row r="1480" spans="1:14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1:14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14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</row>
    <row r="1483" spans="1:14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1:14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</row>
    <row r="1485" spans="1:14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1:14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1:14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</row>
    <row r="1488" spans="1:14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1:14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</row>
    <row r="1490" spans="1:14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1:14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1:14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</row>
    <row r="1493" spans="1:14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1:14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1:14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</row>
    <row r="1496" spans="1:14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1:14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</row>
    <row r="1498" spans="1:14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</row>
    <row r="1499" spans="1:14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1:14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1:14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</row>
    <row r="1502" spans="1:14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1:14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1:14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</row>
    <row r="1505" spans="1:14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</row>
    <row r="1506" spans="1:14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1:14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</row>
    <row r="1508" spans="1:14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1:14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1:14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</row>
    <row r="1511" spans="1:14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1:14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</row>
    <row r="1518" spans="1:14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</row>
    <row r="1519" spans="1:14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</row>
    <row r="1520" spans="1:14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</row>
    <row r="1521" spans="1:14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</row>
    <row r="1522" spans="1:14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</row>
    <row r="1523" spans="1:14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</row>
    <row r="1524" spans="1:14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</row>
    <row r="1525" spans="1:14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1:14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1:14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</row>
    <row r="1528" spans="1:14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1:14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1:14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1:14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</row>
    <row r="1532" spans="1:14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</row>
    <row r="1533" spans="1:14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</row>
    <row r="1534" spans="1:14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</row>
    <row r="1535" spans="1:14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</row>
    <row r="1536" spans="1:14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</row>
    <row r="1537" spans="1:14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</row>
    <row r="1538" spans="1:14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</row>
    <row r="1539" spans="1:14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</row>
    <row r="1540" spans="1:14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</row>
    <row r="1541" spans="1:14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</row>
    <row r="1542" spans="1:14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</row>
    <row r="1543" spans="1:14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</row>
    <row r="1544" spans="1:14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</row>
    <row r="1545" spans="1:14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</row>
    <row r="1546" spans="1:14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</row>
    <row r="1547" spans="1:14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</row>
    <row r="1548" spans="1:14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</row>
    <row r="1549" spans="1:14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</row>
    <row r="1550" spans="1:14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</row>
    <row r="1551" spans="1:14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</row>
    <row r="1552" spans="1:14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</row>
    <row r="1553" spans="1:14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</row>
    <row r="1554" spans="1:14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</row>
    <row r="1555" spans="1:14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</row>
    <row r="1556" spans="1:14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</row>
    <row r="1557" spans="1:14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</row>
    <row r="1558" spans="1:14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</row>
    <row r="1559" spans="1:14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</row>
    <row r="1560" spans="1:14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</row>
    <row r="1561" spans="1:14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</row>
    <row r="1562" spans="1:14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</row>
    <row r="1563" spans="1:14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</row>
    <row r="1564" spans="1:14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</row>
    <row r="1565" spans="1:14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</row>
    <row r="1566" spans="1:14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</row>
    <row r="1567" spans="1:14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</row>
    <row r="1568" spans="1:14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</row>
    <row r="1569" spans="1:14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</row>
    <row r="1570" spans="1:14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</row>
    <row r="1571" spans="1:14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</row>
    <row r="1572" spans="1:14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</row>
    <row r="1573" spans="1:14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</row>
    <row r="1574" spans="1:14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</row>
    <row r="1575" spans="1:14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</row>
    <row r="1576" spans="1:14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</row>
    <row r="1577" spans="1:14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</row>
    <row r="1578" spans="1:14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</row>
    <row r="1579" spans="1:14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</row>
    <row r="1580" spans="1:14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</row>
    <row r="1581" spans="1:14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</row>
    <row r="1582" spans="1:14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</row>
    <row r="1583" spans="1:14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</row>
    <row r="1584" spans="1:14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</row>
    <row r="1585" spans="1:14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</row>
    <row r="1586" spans="1:14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</row>
    <row r="1587" spans="1:14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</row>
    <row r="1588" spans="1:14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</row>
    <row r="1589" spans="1:14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</row>
    <row r="1590" spans="1:14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</row>
    <row r="1591" spans="1:14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</row>
    <row r="1592" spans="1:14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</row>
    <row r="1593" spans="1:14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</row>
    <row r="1594" spans="1:14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</row>
    <row r="1595" spans="1:14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</row>
    <row r="1596" spans="1:14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</row>
    <row r="1597" spans="1:14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</row>
    <row r="1598" spans="1:14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</row>
    <row r="1599" spans="1:14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</row>
    <row r="1600" spans="1:14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</row>
    <row r="1601" spans="1:14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</row>
    <row r="1602" spans="1:14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</row>
    <row r="1603" spans="1:14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</row>
    <row r="1604" spans="1:14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</row>
    <row r="1605" spans="1:14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</row>
    <row r="1606" spans="1:14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</row>
    <row r="1607" spans="1:14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</row>
    <row r="1608" spans="1:14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</row>
    <row r="1609" spans="1:14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</row>
    <row r="1610" spans="1:14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</row>
    <row r="1611" spans="1:14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</row>
    <row r="1612" spans="1:14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</row>
    <row r="1613" spans="1:14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</row>
    <row r="1614" spans="1:14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</row>
    <row r="1615" spans="1:14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</row>
    <row r="1616" spans="1:14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</row>
    <row r="1617" spans="1:14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</row>
    <row r="1618" spans="1:14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</row>
    <row r="1619" spans="1:14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</row>
    <row r="1620" spans="1:14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</row>
    <row r="1621" spans="1:14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</row>
    <row r="1622" spans="1:14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</row>
    <row r="1623" spans="1:4" ht="12.75">
      <c r="A1623" s="1"/>
      <c r="B1623" s="1"/>
      <c r="C1623" s="1"/>
      <c r="D1623" s="1"/>
    </row>
    <row r="1624" spans="1:4" ht="12.75">
      <c r="A1624" s="1"/>
      <c r="B1624" s="1"/>
      <c r="C1624" s="1"/>
      <c r="D1624" s="1"/>
    </row>
    <row r="1625" spans="1:4" ht="12.75">
      <c r="A1625" s="1"/>
      <c r="B1625" s="1"/>
      <c r="C1625" s="1"/>
      <c r="D1625" s="1"/>
    </row>
    <row r="1626" spans="1:3" ht="12.75">
      <c r="A1626" s="1"/>
      <c r="B1626" s="1"/>
      <c r="C1626" s="1"/>
    </row>
    <row r="1627" spans="1:3" ht="12.75">
      <c r="A1627" s="1"/>
      <c r="B1627" s="1"/>
      <c r="C1627" s="1"/>
    </row>
    <row r="1628" spans="1:3" ht="12.75">
      <c r="A1628" s="1"/>
      <c r="B1628" s="1"/>
      <c r="C1628" s="1"/>
    </row>
    <row r="1629" spans="1:3" ht="12.75">
      <c r="A1629" s="1"/>
      <c r="B1629" s="1"/>
      <c r="C1629" s="1"/>
    </row>
    <row r="1630" spans="1:3" ht="12.75">
      <c r="A1630" s="1"/>
      <c r="B1630" s="1"/>
      <c r="C1630" s="1"/>
    </row>
    <row r="1631" spans="1:3" ht="12.75">
      <c r="A1631" s="1"/>
      <c r="B1631" s="1"/>
      <c r="C1631" s="1"/>
    </row>
    <row r="1632" spans="1:3" ht="12.75">
      <c r="A1632" s="1"/>
      <c r="B1632" s="1"/>
      <c r="C1632" s="1"/>
    </row>
    <row r="1633" spans="1:3" ht="12.75">
      <c r="A1633" s="1"/>
      <c r="B1633" s="1"/>
      <c r="C1633" s="1"/>
    </row>
    <row r="1634" spans="1:3" ht="12.75">
      <c r="A1634" s="1"/>
      <c r="B1634" s="1"/>
      <c r="C1634" s="1"/>
    </row>
    <row r="1635" spans="1:3" ht="12.75">
      <c r="A1635" s="1"/>
      <c r="B1635" s="1"/>
      <c r="C1635" s="1"/>
    </row>
    <row r="1636" spans="1:3" ht="12.75">
      <c r="A1636" s="1"/>
      <c r="B1636" s="1"/>
      <c r="C1636" s="1"/>
    </row>
    <row r="1637" spans="1:3" ht="12.75">
      <c r="A1637" s="1"/>
      <c r="B1637" s="1"/>
      <c r="C1637" s="1"/>
    </row>
    <row r="1638" spans="1:3" ht="12.75">
      <c r="A1638" s="1"/>
      <c r="B1638" s="1"/>
      <c r="C1638" s="1"/>
    </row>
    <row r="1639" spans="1:3" ht="12.75">
      <c r="A1639" s="1"/>
      <c r="B1639" s="1"/>
      <c r="C1639" s="1"/>
    </row>
    <row r="1640" spans="1:3" ht="12.75">
      <c r="A1640" s="1"/>
      <c r="B1640" s="1"/>
      <c r="C1640" s="1"/>
    </row>
    <row r="1641" spans="1:3" ht="12.75">
      <c r="A1641" s="1"/>
      <c r="B1641" s="1"/>
      <c r="C1641" s="1"/>
    </row>
    <row r="1642" spans="1:3" ht="12.75">
      <c r="A1642" s="1"/>
      <c r="B1642" s="1"/>
      <c r="C1642" s="1"/>
    </row>
    <row r="1643" spans="1:3" ht="12.75">
      <c r="A1643" s="1"/>
      <c r="B1643" s="1"/>
      <c r="C1643" s="1"/>
    </row>
    <row r="1644" spans="1:3" ht="12.75">
      <c r="A1644" s="1"/>
      <c r="B1644" s="1"/>
      <c r="C1644" s="1"/>
    </row>
    <row r="1645" spans="1:3" ht="12.75">
      <c r="A1645" s="1"/>
      <c r="B1645" s="1"/>
      <c r="C1645" s="1"/>
    </row>
    <row r="1646" spans="1:3" ht="12.75">
      <c r="A1646" s="1"/>
      <c r="B1646" s="1"/>
      <c r="C1646" s="1"/>
    </row>
    <row r="1647" spans="1:3" ht="12.75">
      <c r="A1647" s="1"/>
      <c r="B1647" s="1"/>
      <c r="C1647" s="1"/>
    </row>
    <row r="1648" spans="1:3" ht="12.75">
      <c r="A1648" s="1"/>
      <c r="B1648" s="1"/>
      <c r="C1648" s="1"/>
    </row>
    <row r="1649" spans="1:3" ht="12.75">
      <c r="A1649" s="1"/>
      <c r="B1649" s="1"/>
      <c r="C1649" s="1"/>
    </row>
    <row r="1650" spans="1:3" ht="12.75">
      <c r="A1650" s="1"/>
      <c r="B1650" s="1"/>
      <c r="C1650" s="1"/>
    </row>
    <row r="1651" spans="1:3" ht="12.75">
      <c r="A1651" s="1"/>
      <c r="B1651" s="1"/>
      <c r="C1651" s="1"/>
    </row>
    <row r="1652" spans="1:3" ht="12.75">
      <c r="A1652" s="1"/>
      <c r="B1652" s="1"/>
      <c r="C1652" s="1"/>
    </row>
    <row r="1653" spans="1:3" ht="12.75">
      <c r="A1653" s="1"/>
      <c r="B1653" s="1"/>
      <c r="C1653" s="1"/>
    </row>
    <row r="1654" spans="1:3" ht="12.75">
      <c r="A1654" s="1"/>
      <c r="B1654" s="1"/>
      <c r="C1654" s="1"/>
    </row>
    <row r="1655" spans="1:3" ht="12.75">
      <c r="A1655" s="1"/>
      <c r="B1655" s="1"/>
      <c r="C1655" s="1"/>
    </row>
    <row r="1656" spans="1:3" ht="12.75">
      <c r="A1656" s="1"/>
      <c r="B1656" s="1"/>
      <c r="C1656" s="1"/>
    </row>
    <row r="1657" spans="1:3" ht="12.75">
      <c r="A1657" s="1"/>
      <c r="B1657" s="1"/>
      <c r="C1657" s="1"/>
    </row>
    <row r="1658" spans="1:3" ht="12.75">
      <c r="A1658" s="1"/>
      <c r="B1658" s="1"/>
      <c r="C1658" s="1"/>
    </row>
    <row r="1659" spans="1:3" ht="12.75">
      <c r="A1659" s="1"/>
      <c r="B1659" s="1"/>
      <c r="C1659" s="1"/>
    </row>
    <row r="1660" spans="1:3" ht="12.75">
      <c r="A1660" s="1"/>
      <c r="B1660" s="1"/>
      <c r="C1660" s="1"/>
    </row>
    <row r="1661" spans="1:3" ht="12.75">
      <c r="A1661" s="1"/>
      <c r="B1661" s="1"/>
      <c r="C1661" s="1"/>
    </row>
    <row r="1662" spans="1:3" ht="12.75">
      <c r="A1662" s="1"/>
      <c r="B1662" s="1"/>
      <c r="C1662" s="1"/>
    </row>
    <row r="1663" spans="1:3" ht="12.75">
      <c r="A1663" s="1"/>
      <c r="B1663" s="1"/>
      <c r="C1663" s="1"/>
    </row>
    <row r="1664" spans="1:3" ht="12.75">
      <c r="A1664" s="1"/>
      <c r="B1664" s="1"/>
      <c r="C1664" s="1"/>
    </row>
    <row r="1665" spans="1:3" ht="12.75">
      <c r="A1665" s="1"/>
      <c r="B1665" s="1"/>
      <c r="C1665" s="1"/>
    </row>
    <row r="1666" spans="1:3" ht="12.75">
      <c r="A1666" s="1"/>
      <c r="B1666" s="1"/>
      <c r="C1666" s="1"/>
    </row>
    <row r="1667" spans="1:3" ht="12.75">
      <c r="A1667" s="1"/>
      <c r="B1667" s="1"/>
      <c r="C1667" s="1"/>
    </row>
    <row r="1668" spans="1:3" ht="12.75">
      <c r="A1668" s="1"/>
      <c r="B1668" s="1"/>
      <c r="C1668" s="1"/>
    </row>
    <row r="1669" spans="1:3" ht="12.75">
      <c r="A1669" s="1"/>
      <c r="B1669" s="1"/>
      <c r="C1669" s="1"/>
    </row>
    <row r="1670" spans="1:3" ht="12.75">
      <c r="A1670" s="1"/>
      <c r="B1670" s="1"/>
      <c r="C1670" s="1"/>
    </row>
    <row r="1671" spans="1:3" ht="12.75">
      <c r="A1671" s="1"/>
      <c r="B1671" s="1"/>
      <c r="C1671" s="1"/>
    </row>
    <row r="1672" spans="1:3" ht="12.75">
      <c r="A1672" s="1"/>
      <c r="B1672" s="1"/>
      <c r="C1672" s="1"/>
    </row>
    <row r="1673" spans="1:3" ht="12.75">
      <c r="A1673" s="1"/>
      <c r="B1673" s="1"/>
      <c r="C1673" s="1"/>
    </row>
    <row r="1674" spans="1:3" ht="12.75">
      <c r="A1674" s="1"/>
      <c r="B1674" s="1"/>
      <c r="C1674" s="1"/>
    </row>
    <row r="1675" spans="1:3" ht="12.75">
      <c r="A1675" s="1"/>
      <c r="B1675" s="1"/>
      <c r="C1675" s="1"/>
    </row>
    <row r="1676" spans="1:3" ht="12.75">
      <c r="A1676" s="1"/>
      <c r="B1676" s="1"/>
      <c r="C1676" s="1"/>
    </row>
    <row r="1677" spans="1:3" ht="12.75">
      <c r="A1677" s="1"/>
      <c r="B1677" s="1"/>
      <c r="C1677" s="1"/>
    </row>
    <row r="1678" spans="1:3" ht="12.75">
      <c r="A1678" s="1"/>
      <c r="B1678" s="1"/>
      <c r="C1678" s="1"/>
    </row>
    <row r="1679" spans="1:3" ht="12.75">
      <c r="A1679" s="1"/>
      <c r="B1679" s="1"/>
      <c r="C1679" s="1"/>
    </row>
    <row r="1680" spans="1:3" ht="12.75">
      <c r="A1680" s="1"/>
      <c r="B1680" s="1"/>
      <c r="C1680" s="1"/>
    </row>
    <row r="1681" spans="1:3" ht="12.75">
      <c r="A1681" s="1"/>
      <c r="B1681" s="1"/>
      <c r="C1681" s="1"/>
    </row>
    <row r="1682" spans="1:3" ht="12.75">
      <c r="A1682" s="1"/>
      <c r="B1682" s="1"/>
      <c r="C1682" s="1"/>
    </row>
    <row r="1683" spans="1:3" ht="12.75">
      <c r="A1683" s="1"/>
      <c r="B1683" s="1"/>
      <c r="C1683" s="1"/>
    </row>
    <row r="1684" spans="1:3" ht="12.75">
      <c r="A1684" s="1"/>
      <c r="B1684" s="1"/>
      <c r="C1684" s="1"/>
    </row>
    <row r="1685" spans="1:3" ht="12.75">
      <c r="A1685" s="1"/>
      <c r="B1685" s="1"/>
      <c r="C1685" s="1"/>
    </row>
    <row r="1686" spans="1:3" ht="12.75">
      <c r="A1686" s="1"/>
      <c r="B1686" s="1"/>
      <c r="C1686" s="1"/>
    </row>
    <row r="1687" spans="1:3" ht="12.75">
      <c r="A1687" s="1"/>
      <c r="B1687" s="1"/>
      <c r="C1687" s="1"/>
    </row>
    <row r="1688" spans="1:3" ht="12.75">
      <c r="A1688" s="1"/>
      <c r="B1688" s="1"/>
      <c r="C1688" s="1"/>
    </row>
    <row r="1689" spans="1:3" ht="12.75">
      <c r="A1689" s="1"/>
      <c r="B1689" s="1"/>
      <c r="C1689" s="1"/>
    </row>
    <row r="1690" spans="1:3" ht="12.75">
      <c r="A1690" s="1"/>
      <c r="B1690" s="1"/>
      <c r="C1690" s="1"/>
    </row>
    <row r="1691" spans="1:3" ht="12.75">
      <c r="A1691" s="1"/>
      <c r="B1691" s="1"/>
      <c r="C1691" s="1"/>
    </row>
    <row r="1692" spans="1:3" ht="12.75">
      <c r="A1692" s="1"/>
      <c r="B1692" s="1"/>
      <c r="C1692" s="1"/>
    </row>
    <row r="1693" spans="1:3" ht="12.75">
      <c r="A1693" s="1"/>
      <c r="B1693" s="1"/>
      <c r="C1693" s="1"/>
    </row>
    <row r="1694" spans="1:3" ht="12.75">
      <c r="A1694" s="1"/>
      <c r="B1694" s="1"/>
      <c r="C1694" s="1"/>
    </row>
    <row r="1695" spans="1:3" ht="12.75">
      <c r="A1695" s="1"/>
      <c r="B1695" s="1"/>
      <c r="C1695" s="1"/>
    </row>
    <row r="1696" spans="1:3" ht="12.75">
      <c r="A1696" s="1"/>
      <c r="B1696" s="1"/>
      <c r="C1696" s="1"/>
    </row>
    <row r="1697" spans="1:3" ht="12.75">
      <c r="A1697" s="1"/>
      <c r="B1697" s="1"/>
      <c r="C1697" s="1"/>
    </row>
    <row r="1698" spans="1:3" ht="12.75">
      <c r="A1698" s="1"/>
      <c r="B1698" s="1"/>
      <c r="C1698" s="1"/>
    </row>
    <row r="1699" spans="1:3" ht="12.75">
      <c r="A1699" s="1"/>
      <c r="B1699" s="1"/>
      <c r="C1699" s="1"/>
    </row>
    <row r="1700" spans="1:3" ht="12.75">
      <c r="A1700" s="1"/>
      <c r="B1700" s="1"/>
      <c r="C1700" s="1"/>
    </row>
    <row r="1701" spans="1:3" ht="12.75">
      <c r="A1701" s="1"/>
      <c r="B1701" s="1"/>
      <c r="C1701" s="1"/>
    </row>
    <row r="1702" spans="1:3" ht="12.75">
      <c r="A1702" s="1"/>
      <c r="B1702" s="1"/>
      <c r="C1702" s="1"/>
    </row>
    <row r="1703" spans="1:3" ht="12.75">
      <c r="A1703" s="1"/>
      <c r="B1703" s="1"/>
      <c r="C1703" s="1"/>
    </row>
    <row r="1704" spans="1:3" ht="12.75">
      <c r="A1704" s="1"/>
      <c r="B1704" s="1"/>
      <c r="C1704" s="1"/>
    </row>
    <row r="1705" spans="1:3" ht="12.75">
      <c r="A1705" s="1"/>
      <c r="B1705" s="1"/>
      <c r="C1705" s="1"/>
    </row>
    <row r="1706" spans="1:3" ht="12.75">
      <c r="A1706" s="1"/>
      <c r="B1706" s="1"/>
      <c r="C1706" s="1"/>
    </row>
    <row r="1707" spans="1:3" ht="12.75">
      <c r="A1707" s="1"/>
      <c r="B1707" s="1"/>
      <c r="C1707" s="1"/>
    </row>
    <row r="1708" spans="1:3" ht="12.75">
      <c r="A1708" s="1"/>
      <c r="B1708" s="1"/>
      <c r="C1708" s="1"/>
    </row>
    <row r="1709" spans="1:3" ht="12.75">
      <c r="A1709" s="1"/>
      <c r="B1709" s="1"/>
      <c r="C1709" s="1"/>
    </row>
    <row r="1710" spans="1:3" ht="12.75">
      <c r="A1710" s="1"/>
      <c r="B1710" s="1"/>
      <c r="C1710" s="1"/>
    </row>
    <row r="1711" spans="1:3" ht="12.75">
      <c r="A1711" s="1"/>
      <c r="B1711" s="1"/>
      <c r="C1711" s="1"/>
    </row>
    <row r="1712" spans="1:3" ht="12.75">
      <c r="A1712" s="1"/>
      <c r="B1712" s="1"/>
      <c r="C1712" s="1"/>
    </row>
    <row r="1713" spans="1:3" ht="12.75">
      <c r="A1713" s="1"/>
      <c r="B1713" s="1"/>
      <c r="C1713" s="1"/>
    </row>
    <row r="1714" spans="1:3" ht="12.75">
      <c r="A1714" s="1"/>
      <c r="B1714" s="1"/>
      <c r="C1714" s="1"/>
    </row>
    <row r="1715" spans="1:3" ht="12.75">
      <c r="A1715" s="1"/>
      <c r="B1715" s="1"/>
      <c r="C1715" s="1"/>
    </row>
    <row r="1716" spans="1:3" ht="12.75">
      <c r="A1716" s="1"/>
      <c r="B1716" s="1"/>
      <c r="C1716" s="1"/>
    </row>
    <row r="1717" spans="1:3" ht="12.75">
      <c r="A1717" s="1"/>
      <c r="B1717" s="1"/>
      <c r="C1717" s="1"/>
    </row>
    <row r="1718" spans="1:3" ht="12.75">
      <c r="A1718" s="1"/>
      <c r="B1718" s="1"/>
      <c r="C1718" s="1"/>
    </row>
    <row r="1719" spans="1:3" ht="12.75">
      <c r="A1719" s="1"/>
      <c r="B1719" s="1"/>
      <c r="C1719" s="1"/>
    </row>
    <row r="1720" spans="1:3" ht="12.75">
      <c r="A1720" s="1"/>
      <c r="B1720" s="1"/>
      <c r="C1720" s="1"/>
    </row>
    <row r="1721" spans="1:3" ht="12.75">
      <c r="A1721" s="1"/>
      <c r="B1721" s="1"/>
      <c r="C1721" s="1"/>
    </row>
    <row r="1722" spans="1:3" ht="12.75">
      <c r="A1722" s="1"/>
      <c r="B1722" s="1"/>
      <c r="C1722" s="1"/>
    </row>
    <row r="1723" spans="1:3" ht="12.75">
      <c r="A1723" s="1"/>
      <c r="B1723" s="1"/>
      <c r="C1723" s="1"/>
    </row>
    <row r="1724" spans="1:3" ht="12.75">
      <c r="A1724" s="1"/>
      <c r="B1724" s="1"/>
      <c r="C1724" s="1"/>
    </row>
    <row r="1725" spans="1:3" ht="12.75">
      <c r="A1725" s="1"/>
      <c r="B1725" s="1"/>
      <c r="C1725" s="1"/>
    </row>
    <row r="1726" spans="1:3" ht="12.75">
      <c r="A1726" s="1"/>
      <c r="B1726" s="1"/>
      <c r="C1726" s="1"/>
    </row>
    <row r="1727" spans="1:3" ht="12.75">
      <c r="A1727" s="1"/>
      <c r="B1727" s="1"/>
      <c r="C1727" s="1"/>
    </row>
    <row r="1728" spans="1:3" ht="12.75">
      <c r="A1728" s="1"/>
      <c r="B1728" s="1"/>
      <c r="C1728" s="1"/>
    </row>
    <row r="1729" spans="1:3" ht="12.75">
      <c r="A1729" s="1"/>
      <c r="B1729" s="1"/>
      <c r="C1729" s="1"/>
    </row>
    <row r="1730" spans="1:3" ht="12.75">
      <c r="A1730" s="1"/>
      <c r="B1730" s="1"/>
      <c r="C1730" s="1"/>
    </row>
    <row r="1731" spans="1:3" ht="12.75">
      <c r="A1731" s="1"/>
      <c r="B1731" s="1"/>
      <c r="C1731" s="1"/>
    </row>
    <row r="1732" spans="1:3" ht="12.75">
      <c r="A1732" s="1"/>
      <c r="B1732" s="1"/>
      <c r="C1732" s="1"/>
    </row>
    <row r="1733" spans="1:3" ht="12.75">
      <c r="A1733" s="1"/>
      <c r="B1733" s="1"/>
      <c r="C1733" s="1"/>
    </row>
    <row r="1734" spans="1:3" ht="12.75">
      <c r="A1734" s="1"/>
      <c r="B1734" s="1"/>
      <c r="C1734" s="1"/>
    </row>
    <row r="1735" spans="1:3" ht="12.75">
      <c r="A1735" s="1"/>
      <c r="B1735" s="1"/>
      <c r="C1735" s="1"/>
    </row>
    <row r="1736" spans="1:3" ht="12.75">
      <c r="A1736" s="1"/>
      <c r="B1736" s="1"/>
      <c r="C1736" s="1"/>
    </row>
    <row r="1737" spans="1:3" ht="12.75">
      <c r="A1737" s="1"/>
      <c r="B1737" s="1"/>
      <c r="C1737" s="1"/>
    </row>
    <row r="1738" spans="1:3" ht="12.75">
      <c r="A1738" s="1"/>
      <c r="B1738" s="1"/>
      <c r="C1738" s="1"/>
    </row>
    <row r="1739" spans="1:3" ht="12.75">
      <c r="A1739" s="1"/>
      <c r="B1739" s="1"/>
      <c r="C1739" s="1"/>
    </row>
    <row r="1740" spans="1:3" ht="12.75">
      <c r="A1740" s="1"/>
      <c r="B1740" s="1"/>
      <c r="C1740" s="1"/>
    </row>
    <row r="1741" spans="1:3" ht="12.75">
      <c r="A1741" s="1"/>
      <c r="B1741" s="1"/>
      <c r="C1741" s="1"/>
    </row>
    <row r="1742" spans="1:3" ht="12.75">
      <c r="A1742" s="1"/>
      <c r="B1742" s="1"/>
      <c r="C1742" s="1"/>
    </row>
    <row r="1743" spans="1:3" ht="12.75">
      <c r="A1743" s="1"/>
      <c r="B1743" s="1"/>
      <c r="C1743" s="1"/>
    </row>
    <row r="1744" spans="1:3" ht="12.75">
      <c r="A1744" s="1"/>
      <c r="B1744" s="1"/>
      <c r="C1744" s="1"/>
    </row>
    <row r="1745" spans="1:3" ht="12.75">
      <c r="A1745" s="1"/>
      <c r="B1745" s="1"/>
      <c r="C1745" s="1"/>
    </row>
    <row r="1746" spans="1:3" ht="12.75">
      <c r="A1746" s="1"/>
      <c r="B1746" s="1"/>
      <c r="C1746" s="1"/>
    </row>
    <row r="1747" spans="1:3" ht="12.75">
      <c r="A1747" s="1"/>
      <c r="B1747" s="1"/>
      <c r="C1747" s="1"/>
    </row>
    <row r="1748" spans="1:3" ht="12.75">
      <c r="A1748" s="1"/>
      <c r="B1748" s="1"/>
      <c r="C1748" s="1"/>
    </row>
    <row r="1749" spans="1:3" ht="12.75">
      <c r="A1749" s="1"/>
      <c r="B1749" s="1"/>
      <c r="C1749" s="1"/>
    </row>
    <row r="1750" spans="1:3" ht="12.75">
      <c r="A1750" s="1"/>
      <c r="B1750" s="1"/>
      <c r="C1750" s="1"/>
    </row>
    <row r="1751" spans="1:3" ht="12.75">
      <c r="A1751" s="1"/>
      <c r="B1751" s="1"/>
      <c r="C1751" s="1"/>
    </row>
    <row r="1752" spans="1:3" ht="12.75">
      <c r="A1752" s="1"/>
      <c r="B1752" s="1"/>
      <c r="C1752" s="1"/>
    </row>
    <row r="1753" spans="1:3" ht="12.75">
      <c r="A1753" s="1"/>
      <c r="B1753" s="1"/>
      <c r="C1753" s="1"/>
    </row>
    <row r="1754" spans="1:3" ht="12.75">
      <c r="A1754" s="1"/>
      <c r="B1754" s="1"/>
      <c r="C1754" s="1"/>
    </row>
    <row r="1755" spans="1:3" ht="12.75">
      <c r="A1755" s="1"/>
      <c r="B1755" s="1"/>
      <c r="C1755" s="1"/>
    </row>
    <row r="1756" spans="1:3" ht="12.75">
      <c r="A1756" s="1"/>
      <c r="B1756" s="1"/>
      <c r="C1756" s="1"/>
    </row>
    <row r="1757" spans="1:3" ht="12.75">
      <c r="A1757" s="1"/>
      <c r="B1757" s="1"/>
      <c r="C1757" s="1"/>
    </row>
    <row r="1758" spans="1:3" ht="12.75">
      <c r="A1758" s="1"/>
      <c r="B1758" s="1"/>
      <c r="C1758" s="1"/>
    </row>
    <row r="1759" spans="1:3" ht="12.75">
      <c r="A1759" s="1"/>
      <c r="B1759" s="1"/>
      <c r="C1759" s="1"/>
    </row>
    <row r="1760" spans="1:3" ht="12.75">
      <c r="A1760" s="1"/>
      <c r="B1760" s="1"/>
      <c r="C1760" s="1"/>
    </row>
    <row r="1761" spans="1:3" ht="12.75">
      <c r="A1761" s="1"/>
      <c r="B1761" s="1"/>
      <c r="C1761" s="1"/>
    </row>
    <row r="1762" spans="1:3" ht="12.75">
      <c r="A1762" s="1"/>
      <c r="B1762" s="1"/>
      <c r="C1762" s="1"/>
    </row>
    <row r="1763" spans="1:3" ht="12.75">
      <c r="A1763" s="1"/>
      <c r="B1763" s="1"/>
      <c r="C1763" s="1"/>
    </row>
    <row r="1764" spans="1:3" ht="12.75">
      <c r="A1764" s="1"/>
      <c r="B1764" s="1"/>
      <c r="C1764" s="1"/>
    </row>
    <row r="1765" spans="1:3" ht="12.75">
      <c r="A1765" s="1"/>
      <c r="B1765" s="1"/>
      <c r="C1765" s="1"/>
    </row>
    <row r="1766" spans="1:3" ht="12.75">
      <c r="A1766" s="1"/>
      <c r="B1766" s="1"/>
      <c r="C1766" s="1"/>
    </row>
    <row r="1767" spans="1:3" ht="12.75">
      <c r="A1767" s="1"/>
      <c r="B1767" s="1"/>
      <c r="C1767" s="1"/>
    </row>
    <row r="1768" spans="1:3" ht="12.75">
      <c r="A1768" s="1"/>
      <c r="B1768" s="1"/>
      <c r="C1768" s="1"/>
    </row>
    <row r="1769" spans="1:3" ht="12.75">
      <c r="A1769" s="1"/>
      <c r="B1769" s="1"/>
      <c r="C1769" s="1"/>
    </row>
    <row r="1770" spans="1:3" ht="12.75">
      <c r="A1770" s="1"/>
      <c r="B1770" s="1"/>
      <c r="C1770" s="1"/>
    </row>
    <row r="1771" spans="1:3" ht="12.75">
      <c r="A1771" s="1"/>
      <c r="B1771" s="1"/>
      <c r="C1771" s="1"/>
    </row>
    <row r="1772" spans="1:3" ht="12.75">
      <c r="A1772" s="1"/>
      <c r="B1772" s="1"/>
      <c r="C1772" s="1"/>
    </row>
    <row r="1773" spans="1:3" ht="12.75">
      <c r="A1773" s="1"/>
      <c r="B1773" s="1"/>
      <c r="C1773" s="1"/>
    </row>
    <row r="1774" spans="1:3" ht="12.75">
      <c r="A1774" s="1"/>
      <c r="B1774" s="1"/>
      <c r="C1774" s="1"/>
    </row>
    <row r="1775" spans="1:3" ht="12.75">
      <c r="A1775" s="1"/>
      <c r="B1775" s="1"/>
      <c r="C1775" s="1"/>
    </row>
    <row r="1776" spans="1:3" ht="12.75">
      <c r="A1776" s="1"/>
      <c r="B1776" s="1"/>
      <c r="C1776" s="1"/>
    </row>
    <row r="1777" spans="1:3" ht="12.75">
      <c r="A1777" s="1"/>
      <c r="B1777" s="1"/>
      <c r="C1777" s="1"/>
    </row>
    <row r="1778" spans="1:3" ht="12.75">
      <c r="A1778" s="1"/>
      <c r="B1778" s="1"/>
      <c r="C1778" s="1"/>
    </row>
    <row r="1779" spans="1:3" ht="12.75">
      <c r="A1779" s="1"/>
      <c r="B1779" s="1"/>
      <c r="C1779" s="1"/>
    </row>
    <row r="1780" spans="1:3" ht="12.75">
      <c r="A1780" s="1"/>
      <c r="B1780" s="1"/>
      <c r="C1780" s="1"/>
    </row>
    <row r="1781" spans="1:3" ht="12.75">
      <c r="A1781" s="1"/>
      <c r="B1781" s="1"/>
      <c r="C1781" s="1"/>
    </row>
    <row r="1782" spans="1:3" ht="12.75">
      <c r="A1782" s="1"/>
      <c r="B1782" s="1"/>
      <c r="C1782" s="1"/>
    </row>
    <row r="1783" spans="1:3" ht="12.75">
      <c r="A1783" s="1"/>
      <c r="B1783" s="1"/>
      <c r="C1783" s="1"/>
    </row>
    <row r="1784" spans="1:3" ht="12.75">
      <c r="A1784" s="1"/>
      <c r="B1784" s="1"/>
      <c r="C1784" s="1"/>
    </row>
    <row r="1785" spans="1:3" ht="12.75">
      <c r="A1785" s="1"/>
      <c r="B1785" s="1"/>
      <c r="C1785" s="1"/>
    </row>
    <row r="1786" spans="1:3" ht="12.75">
      <c r="A1786" s="1"/>
      <c r="B1786" s="1"/>
      <c r="C1786" s="1"/>
    </row>
    <row r="1787" spans="1:3" ht="12.75">
      <c r="A1787" s="1"/>
      <c r="B1787" s="1"/>
      <c r="C1787" s="1"/>
    </row>
    <row r="1788" spans="1:3" ht="12.75">
      <c r="A1788" s="1"/>
      <c r="B1788" s="1"/>
      <c r="C1788" s="1"/>
    </row>
    <row r="1789" spans="1:3" ht="12.75">
      <c r="A1789" s="1"/>
      <c r="B1789" s="1"/>
      <c r="C1789" s="1"/>
    </row>
    <row r="1790" spans="1:3" ht="12.75">
      <c r="A1790" s="1"/>
      <c r="B1790" s="1"/>
      <c r="C1790" s="1"/>
    </row>
    <row r="1791" spans="1:3" ht="12.75">
      <c r="A1791" s="1"/>
      <c r="B1791" s="1"/>
      <c r="C1791" s="1"/>
    </row>
    <row r="1792" spans="1:3" ht="12.75">
      <c r="A1792" s="1"/>
      <c r="B1792" s="1"/>
      <c r="C1792" s="1"/>
    </row>
    <row r="1793" spans="1:3" ht="12.75">
      <c r="A1793" s="1"/>
      <c r="B1793" s="1"/>
      <c r="C1793" s="1"/>
    </row>
    <row r="1794" spans="1:3" ht="12.75">
      <c r="A1794" s="1"/>
      <c r="B1794" s="1"/>
      <c r="C1794" s="1"/>
    </row>
    <row r="1795" spans="1:3" ht="12.75">
      <c r="A1795" s="1"/>
      <c r="B1795" s="1"/>
      <c r="C1795" s="1"/>
    </row>
    <row r="1796" spans="1:3" ht="12.75">
      <c r="A1796" s="1"/>
      <c r="B1796" s="1"/>
      <c r="C1796" s="1"/>
    </row>
    <row r="1797" spans="1:3" ht="12.75">
      <c r="A1797" s="1"/>
      <c r="B1797" s="1"/>
      <c r="C1797" s="1"/>
    </row>
    <row r="1798" spans="1:3" ht="12.75">
      <c r="A1798" s="1"/>
      <c r="B1798" s="1"/>
      <c r="C1798" s="1"/>
    </row>
    <row r="1799" spans="1:3" ht="12.75">
      <c r="A1799" s="1"/>
      <c r="B1799" s="1"/>
      <c r="C1799" s="1"/>
    </row>
    <row r="1800" spans="1:3" ht="12.75">
      <c r="A1800" s="1"/>
      <c r="B1800" s="1"/>
      <c r="C1800" s="1"/>
    </row>
    <row r="1801" spans="1:3" ht="12.75">
      <c r="A1801" s="1"/>
      <c r="B1801" s="1"/>
      <c r="C1801" s="1"/>
    </row>
    <row r="1802" spans="1:3" ht="12.75">
      <c r="A1802" s="1"/>
      <c r="B1802" s="1"/>
      <c r="C1802" s="1"/>
    </row>
    <row r="1803" spans="1:3" ht="12.75">
      <c r="A1803" s="1"/>
      <c r="B1803" s="1"/>
      <c r="C1803" s="1"/>
    </row>
    <row r="1804" spans="1:3" ht="12.75">
      <c r="A1804" s="1"/>
      <c r="B1804" s="1"/>
      <c r="C1804" s="1"/>
    </row>
    <row r="1805" spans="1:3" ht="12.75">
      <c r="A1805" s="1"/>
      <c r="B1805" s="1"/>
      <c r="C1805" s="1"/>
    </row>
    <row r="1806" spans="1:3" ht="12.75">
      <c r="A1806" s="1"/>
      <c r="B1806" s="1"/>
      <c r="C1806" s="1"/>
    </row>
    <row r="1807" spans="1:3" ht="12.75">
      <c r="A1807" s="1"/>
      <c r="B1807" s="1"/>
      <c r="C1807" s="1"/>
    </row>
    <row r="1808" spans="1:3" ht="12.75">
      <c r="A1808" s="1"/>
      <c r="B1808" s="1"/>
      <c r="C1808" s="1"/>
    </row>
    <row r="1809" spans="1:3" ht="12.75">
      <c r="A1809" s="1"/>
      <c r="B1809" s="1"/>
      <c r="C1809" s="1"/>
    </row>
    <row r="1810" spans="1:3" ht="12.75">
      <c r="A1810" s="1"/>
      <c r="B1810" s="1"/>
      <c r="C1810" s="1"/>
    </row>
    <row r="1811" spans="1:3" ht="12.75">
      <c r="A1811" s="1"/>
      <c r="B1811" s="1"/>
      <c r="C1811" s="1"/>
    </row>
    <row r="1812" spans="1:3" ht="12.75">
      <c r="A1812" s="1"/>
      <c r="B1812" s="1"/>
      <c r="C1812" s="1"/>
    </row>
    <row r="1813" spans="1:3" ht="12.75">
      <c r="A1813" s="1"/>
      <c r="B1813" s="1"/>
      <c r="C1813" s="1"/>
    </row>
    <row r="1814" spans="1:3" ht="12.75">
      <c r="A1814" s="1"/>
      <c r="B1814" s="1"/>
      <c r="C1814" s="1"/>
    </row>
    <row r="1815" spans="1:3" ht="12.75">
      <c r="A1815" s="1"/>
      <c r="B1815" s="1"/>
      <c r="C1815" s="1"/>
    </row>
    <row r="1816" spans="1:3" ht="12.75">
      <c r="A1816" s="1"/>
      <c r="B1816" s="1"/>
      <c r="C1816" s="1"/>
    </row>
    <row r="1817" spans="1:3" ht="12.75">
      <c r="A1817" s="1"/>
      <c r="B1817" s="1"/>
      <c r="C1817" s="1"/>
    </row>
    <row r="1818" spans="1:3" ht="12.75">
      <c r="A1818" s="1"/>
      <c r="B1818" s="1"/>
      <c r="C1818" s="1"/>
    </row>
    <row r="1819" spans="1:3" ht="12.75">
      <c r="A1819" s="1"/>
      <c r="B1819" s="1"/>
      <c r="C1819" s="1"/>
    </row>
    <row r="1820" spans="1:3" ht="12.75">
      <c r="A1820" s="1"/>
      <c r="B1820" s="1"/>
      <c r="C1820" s="1"/>
    </row>
    <row r="1821" spans="1:3" ht="12.75">
      <c r="A1821" s="1"/>
      <c r="B1821" s="1"/>
      <c r="C1821" s="1"/>
    </row>
    <row r="1822" spans="1:3" ht="12.75">
      <c r="A1822" s="1"/>
      <c r="B1822" s="1"/>
      <c r="C1822" s="1"/>
    </row>
    <row r="1823" spans="1:3" ht="12.75">
      <c r="A1823" s="1"/>
      <c r="B1823" s="1"/>
      <c r="C1823" s="1"/>
    </row>
    <row r="1824" spans="1:3" ht="12.75">
      <c r="A1824" s="1"/>
      <c r="B1824" s="1"/>
      <c r="C1824" s="1"/>
    </row>
    <row r="1825" spans="1:3" ht="12.75">
      <c r="A1825" s="1"/>
      <c r="B1825" s="1"/>
      <c r="C1825" s="1"/>
    </row>
    <row r="1826" spans="1:3" ht="12.75">
      <c r="A1826" s="1"/>
      <c r="B1826" s="1"/>
      <c r="C1826" s="1"/>
    </row>
    <row r="1827" spans="1:3" ht="12.75">
      <c r="A1827" s="1"/>
      <c r="B1827" s="1"/>
      <c r="C1827" s="1"/>
    </row>
    <row r="1828" spans="1:3" ht="12.75">
      <c r="A1828" s="1"/>
      <c r="B1828" s="1"/>
      <c r="C1828" s="1"/>
    </row>
    <row r="1829" spans="1:3" ht="12.75">
      <c r="A1829" s="1"/>
      <c r="B1829" s="1"/>
      <c r="C1829" s="1"/>
    </row>
    <row r="1830" spans="1:3" ht="12.75">
      <c r="A1830" s="1"/>
      <c r="B1830" s="1"/>
      <c r="C1830" s="1"/>
    </row>
    <row r="1831" spans="1:3" ht="12.75">
      <c r="A1831" s="1"/>
      <c r="B1831" s="1"/>
      <c r="C1831" s="1"/>
    </row>
    <row r="1832" spans="1:3" ht="12.75">
      <c r="A1832" s="1"/>
      <c r="B1832" s="1"/>
      <c r="C1832" s="1"/>
    </row>
    <row r="1833" spans="1:3" ht="12.75">
      <c r="A1833" s="1"/>
      <c r="B1833" s="1"/>
      <c r="C1833" s="1"/>
    </row>
    <row r="1834" spans="1:3" ht="12.75">
      <c r="A1834" s="1"/>
      <c r="B1834" s="1"/>
      <c r="C1834" s="1"/>
    </row>
    <row r="1835" spans="1:3" ht="12.75">
      <c r="A1835" s="1"/>
      <c r="B1835" s="1"/>
      <c r="C1835" s="1"/>
    </row>
    <row r="1836" spans="1:3" ht="12.75">
      <c r="A1836" s="1"/>
      <c r="B1836" s="1"/>
      <c r="C1836" s="1"/>
    </row>
    <row r="1837" spans="1:3" ht="12.75">
      <c r="A1837" s="1"/>
      <c r="B1837" s="1"/>
      <c r="C1837" s="1"/>
    </row>
    <row r="1838" spans="1:3" ht="12.75">
      <c r="A1838" s="1"/>
      <c r="B1838" s="1"/>
      <c r="C1838" s="1"/>
    </row>
    <row r="1839" spans="1:3" ht="12.75">
      <c r="A1839" s="1"/>
      <c r="B1839" s="1"/>
      <c r="C1839" s="1"/>
    </row>
    <row r="1840" spans="1:3" ht="12.75">
      <c r="A1840" s="1"/>
      <c r="B1840" s="1"/>
      <c r="C1840" s="1"/>
    </row>
    <row r="1841" spans="1:3" ht="12.75">
      <c r="A1841" s="1"/>
      <c r="B1841" s="1"/>
      <c r="C1841" s="1"/>
    </row>
    <row r="1842" spans="1:3" ht="12.75">
      <c r="A1842" s="1"/>
      <c r="B1842" s="1"/>
      <c r="C1842" s="1"/>
    </row>
    <row r="1843" spans="1:3" ht="12.75">
      <c r="A1843" s="1"/>
      <c r="B1843" s="1"/>
      <c r="C1843" s="1"/>
    </row>
    <row r="1844" spans="1:3" ht="12.75">
      <c r="A1844" s="1"/>
      <c r="B1844" s="1"/>
      <c r="C1844" s="1"/>
    </row>
    <row r="1845" spans="1:3" ht="12.75">
      <c r="A1845" s="1"/>
      <c r="B1845" s="1"/>
      <c r="C1845" s="1"/>
    </row>
    <row r="1846" spans="1:3" ht="12.75">
      <c r="A1846" s="1"/>
      <c r="B1846" s="1"/>
      <c r="C1846" s="1"/>
    </row>
    <row r="1847" spans="1:3" ht="12.75">
      <c r="A1847" s="1"/>
      <c r="B1847" s="1"/>
      <c r="C1847" s="1"/>
    </row>
    <row r="1848" spans="1:3" ht="12.75">
      <c r="A1848" s="1"/>
      <c r="B1848" s="1"/>
      <c r="C1848" s="1"/>
    </row>
    <row r="1849" spans="1:3" ht="12.75">
      <c r="A1849" s="1"/>
      <c r="B1849" s="1"/>
      <c r="C1849" s="1"/>
    </row>
    <row r="1850" spans="1:3" ht="12.75">
      <c r="A1850" s="1"/>
      <c r="B1850" s="1"/>
      <c r="C1850" s="1"/>
    </row>
    <row r="1851" spans="1:3" ht="12.75">
      <c r="A1851" s="1"/>
      <c r="B1851" s="1"/>
      <c r="C1851" s="1"/>
    </row>
    <row r="1852" spans="1:3" ht="12.75">
      <c r="A1852" s="1"/>
      <c r="B1852" s="1"/>
      <c r="C1852" s="1"/>
    </row>
    <row r="1853" spans="1:3" ht="12.75">
      <c r="A1853" s="1"/>
      <c r="B1853" s="1"/>
      <c r="C1853" s="1"/>
    </row>
    <row r="1854" spans="1:3" ht="12.75">
      <c r="A1854" s="1"/>
      <c r="B1854" s="1"/>
      <c r="C1854" s="1"/>
    </row>
    <row r="1855" spans="1:3" ht="12.75">
      <c r="A1855" s="1"/>
      <c r="B1855" s="1"/>
      <c r="C1855" s="1"/>
    </row>
    <row r="1856" spans="1:3" ht="12.75">
      <c r="A1856" s="1"/>
      <c r="B1856" s="1"/>
      <c r="C1856" s="1"/>
    </row>
    <row r="1857" spans="1:3" ht="12.75">
      <c r="A1857" s="1"/>
      <c r="B1857" s="1"/>
      <c r="C1857" s="1"/>
    </row>
    <row r="1858" spans="1:3" ht="12.75">
      <c r="A1858" s="1"/>
      <c r="B1858" s="1"/>
      <c r="C1858" s="1"/>
    </row>
    <row r="1859" spans="1:3" ht="12.75">
      <c r="A1859" s="1"/>
      <c r="B1859" s="1"/>
      <c r="C1859" s="1"/>
    </row>
    <row r="1860" spans="1:3" ht="12.75">
      <c r="A1860" s="1"/>
      <c r="B1860" s="1"/>
      <c r="C1860" s="1"/>
    </row>
    <row r="1861" spans="1:3" ht="12.75">
      <c r="A1861" s="1"/>
      <c r="B1861" s="1"/>
      <c r="C1861" s="1"/>
    </row>
    <row r="1862" spans="1:3" ht="12.75">
      <c r="A1862" s="1"/>
      <c r="B1862" s="1"/>
      <c r="C1862" s="1"/>
    </row>
    <row r="1863" spans="1:3" ht="12.75">
      <c r="A1863" s="1"/>
      <c r="B1863" s="1"/>
      <c r="C1863" s="1"/>
    </row>
    <row r="1864" spans="1:3" ht="12.75">
      <c r="A1864" s="1"/>
      <c r="B1864" s="1"/>
      <c r="C1864" s="1"/>
    </row>
    <row r="1865" spans="1:3" ht="12.75">
      <c r="A1865" s="1"/>
      <c r="B1865" s="1"/>
      <c r="C1865" s="1"/>
    </row>
    <row r="1866" spans="1:3" ht="12.75">
      <c r="A1866" s="1"/>
      <c r="B1866" s="1"/>
      <c r="C1866" s="1"/>
    </row>
    <row r="1867" spans="1:3" ht="12.75">
      <c r="A1867" s="1"/>
      <c r="B1867" s="1"/>
      <c r="C1867" s="1"/>
    </row>
    <row r="1868" spans="1:3" ht="12.75">
      <c r="A1868" s="1"/>
      <c r="B1868" s="1"/>
      <c r="C1868" s="1"/>
    </row>
    <row r="1869" spans="1:3" ht="12.75">
      <c r="A1869" s="1"/>
      <c r="B1869" s="1"/>
      <c r="C1869" s="1"/>
    </row>
    <row r="1870" spans="1:3" ht="12.75">
      <c r="A1870" s="1"/>
      <c r="B1870" s="1"/>
      <c r="C1870" s="1"/>
    </row>
    <row r="1871" spans="1:3" ht="12.75">
      <c r="A1871" s="1"/>
      <c r="B1871" s="1"/>
      <c r="C1871" s="1"/>
    </row>
    <row r="1872" spans="1:3" ht="12.75">
      <c r="A1872" s="1"/>
      <c r="B1872" s="1"/>
      <c r="C1872" s="1"/>
    </row>
    <row r="1873" spans="1:3" ht="12.75">
      <c r="A1873" s="1"/>
      <c r="B1873" s="1"/>
      <c r="C1873" s="1"/>
    </row>
    <row r="1874" spans="1:3" ht="12.75">
      <c r="A1874" s="1"/>
      <c r="B1874" s="1"/>
      <c r="C1874" s="1"/>
    </row>
    <row r="1875" spans="1:3" ht="12.75">
      <c r="A1875" s="1"/>
      <c r="B1875" s="1"/>
      <c r="C1875" s="1"/>
    </row>
    <row r="1876" spans="1:3" ht="12.75">
      <c r="A1876" s="1"/>
      <c r="B1876" s="1"/>
      <c r="C1876" s="1"/>
    </row>
    <row r="1877" spans="1:3" ht="12.75">
      <c r="A1877" s="1"/>
      <c r="B1877" s="1"/>
      <c r="C1877" s="1"/>
    </row>
    <row r="1878" spans="1:3" ht="12.75">
      <c r="A1878" s="1"/>
      <c r="B1878" s="1"/>
      <c r="C1878" s="1"/>
    </row>
    <row r="1879" spans="1:3" ht="12.75">
      <c r="A1879" s="1"/>
      <c r="B1879" s="1"/>
      <c r="C1879" s="1"/>
    </row>
    <row r="1880" spans="1:3" ht="12.75">
      <c r="A1880" s="1"/>
      <c r="B1880" s="1"/>
      <c r="C1880" s="1"/>
    </row>
    <row r="1881" spans="1:3" ht="12.75">
      <c r="A1881" s="1"/>
      <c r="B1881" s="1"/>
      <c r="C1881" s="1"/>
    </row>
    <row r="1882" spans="1:3" ht="12.75">
      <c r="A1882" s="1"/>
      <c r="B1882" s="1"/>
      <c r="C1882" s="1"/>
    </row>
    <row r="1883" spans="1:3" ht="12.75">
      <c r="A1883" s="1"/>
      <c r="B1883" s="1"/>
      <c r="C1883" s="1"/>
    </row>
    <row r="1884" spans="1:3" ht="12.75">
      <c r="A1884" s="1"/>
      <c r="B1884" s="1"/>
      <c r="C1884" s="1"/>
    </row>
    <row r="1885" spans="1:3" ht="12.75">
      <c r="A1885" s="1"/>
      <c r="B1885" s="1"/>
      <c r="C1885" s="1"/>
    </row>
    <row r="1886" spans="1:3" ht="12.75">
      <c r="A1886" s="1"/>
      <c r="B1886" s="1"/>
      <c r="C1886" s="1"/>
    </row>
    <row r="1887" spans="1:3" ht="12.75">
      <c r="A1887" s="1"/>
      <c r="B1887" s="1"/>
      <c r="C1887" s="1"/>
    </row>
    <row r="1888" spans="1:3" ht="12.75">
      <c r="A1888" s="1"/>
      <c r="B1888" s="1"/>
      <c r="C1888" s="1"/>
    </row>
    <row r="1889" spans="1:3" ht="12.75">
      <c r="A1889" s="1"/>
      <c r="B1889" s="1"/>
      <c r="C1889" s="1"/>
    </row>
    <row r="1890" spans="1:3" ht="12.75">
      <c r="A1890" s="1"/>
      <c r="B1890" s="1"/>
      <c r="C1890" s="1"/>
    </row>
    <row r="1891" spans="1:3" ht="12.75">
      <c r="A1891" s="1"/>
      <c r="B1891" s="1"/>
      <c r="C1891" s="1"/>
    </row>
    <row r="1892" spans="1:3" ht="12.75">
      <c r="A1892" s="1"/>
      <c r="B1892" s="1"/>
      <c r="C1892" s="1"/>
    </row>
    <row r="1893" spans="1:3" ht="12.75">
      <c r="A1893" s="1"/>
      <c r="B1893" s="1"/>
      <c r="C1893" s="1"/>
    </row>
    <row r="1894" spans="1:3" ht="12.75">
      <c r="A1894" s="1"/>
      <c r="B1894" s="1"/>
      <c r="C1894" s="1"/>
    </row>
    <row r="1895" spans="1:3" ht="12.75">
      <c r="A1895" s="1"/>
      <c r="B1895" s="1"/>
      <c r="C1895" s="1"/>
    </row>
    <row r="1896" spans="1:3" ht="12.75">
      <c r="A1896" s="1"/>
      <c r="B1896" s="1"/>
      <c r="C1896" s="1"/>
    </row>
    <row r="1897" spans="1:3" ht="12.75">
      <c r="A1897" s="1"/>
      <c r="B1897" s="1"/>
      <c r="C1897" s="1"/>
    </row>
    <row r="1898" spans="1:3" ht="12.75">
      <c r="A1898" s="1"/>
      <c r="B1898" s="1"/>
      <c r="C1898" s="1"/>
    </row>
    <row r="1899" spans="1:3" ht="12.75">
      <c r="A1899" s="1"/>
      <c r="B1899" s="1"/>
      <c r="C1899" s="1"/>
    </row>
    <row r="1900" spans="1:3" ht="12.75">
      <c r="A1900" s="1"/>
      <c r="B1900" s="1"/>
      <c r="C1900" s="1"/>
    </row>
    <row r="1901" spans="1:3" ht="12.75">
      <c r="A1901" s="1"/>
      <c r="B1901" s="1"/>
      <c r="C1901" s="1"/>
    </row>
    <row r="1902" spans="1:3" ht="12.75">
      <c r="A1902" s="1"/>
      <c r="B1902" s="1"/>
      <c r="C1902" s="1"/>
    </row>
    <row r="1903" spans="1:3" ht="12.75">
      <c r="A1903" s="1"/>
      <c r="B1903" s="1"/>
      <c r="C1903" s="1"/>
    </row>
    <row r="1904" spans="1:3" ht="12.75">
      <c r="A1904" s="1"/>
      <c r="B1904" s="1"/>
      <c r="C1904" s="1"/>
    </row>
    <row r="1905" spans="1:3" ht="12.75">
      <c r="A1905" s="1"/>
      <c r="B1905" s="1"/>
      <c r="C1905" s="1"/>
    </row>
    <row r="1906" spans="1:3" ht="12.75">
      <c r="A1906" s="1"/>
      <c r="B1906" s="1"/>
      <c r="C1906" s="1"/>
    </row>
    <row r="1907" spans="1:3" ht="12.75">
      <c r="A1907" s="1"/>
      <c r="B1907" s="1"/>
      <c r="C1907" s="1"/>
    </row>
    <row r="1908" spans="1:3" ht="12.75">
      <c r="A1908" s="1"/>
      <c r="B1908" s="1"/>
      <c r="C1908" s="1"/>
    </row>
    <row r="1909" spans="1:3" ht="12.75">
      <c r="A1909" s="1"/>
      <c r="B1909" s="1"/>
      <c r="C1909" s="1"/>
    </row>
    <row r="1910" spans="1:3" ht="12.75">
      <c r="A1910" s="1"/>
      <c r="B1910" s="1"/>
      <c r="C1910" s="1"/>
    </row>
    <row r="1911" spans="1:3" ht="12.75">
      <c r="A1911" s="1"/>
      <c r="B1911" s="1"/>
      <c r="C1911" s="1"/>
    </row>
    <row r="1912" spans="1:3" ht="12.75">
      <c r="A1912" s="1"/>
      <c r="B1912" s="1"/>
      <c r="C1912" s="1"/>
    </row>
    <row r="1913" spans="1:3" ht="12.75">
      <c r="A1913" s="1"/>
      <c r="B1913" s="1"/>
      <c r="C1913" s="1"/>
    </row>
    <row r="1914" spans="1:3" ht="12.75">
      <c r="A1914" s="1"/>
      <c r="B1914" s="1"/>
      <c r="C1914" s="1"/>
    </row>
    <row r="1915" spans="1:3" ht="12.75">
      <c r="A1915" s="1"/>
      <c r="B1915" s="1"/>
      <c r="C1915" s="1"/>
    </row>
    <row r="1916" spans="1:3" ht="12.75">
      <c r="A1916" s="1"/>
      <c r="B1916" s="1"/>
      <c r="C1916" s="1"/>
    </row>
    <row r="1917" spans="1:3" ht="12.75">
      <c r="A1917" s="1"/>
      <c r="B1917" s="1"/>
      <c r="C1917" s="1"/>
    </row>
    <row r="1918" spans="1:3" ht="12.75">
      <c r="A1918" s="1"/>
      <c r="B1918" s="1"/>
      <c r="C1918" s="1"/>
    </row>
    <row r="1919" spans="1:3" ht="12.75">
      <c r="A1919" s="1"/>
      <c r="B1919" s="1"/>
      <c r="C1919" s="1"/>
    </row>
    <row r="1920" spans="1:3" ht="12.75">
      <c r="A1920" s="1"/>
      <c r="B1920" s="1"/>
      <c r="C1920" s="1"/>
    </row>
    <row r="1921" spans="1:3" ht="12.75">
      <c r="A1921" s="1"/>
      <c r="B1921" s="1"/>
      <c r="C1921" s="1"/>
    </row>
    <row r="1922" spans="1:3" ht="12.75">
      <c r="A1922" s="1"/>
      <c r="B1922" s="1"/>
      <c r="C1922" s="1"/>
    </row>
    <row r="1923" spans="1:3" ht="12.75">
      <c r="A1923" s="1"/>
      <c r="B1923" s="1"/>
      <c r="C1923" s="1"/>
    </row>
    <row r="1924" spans="1:3" ht="12.75">
      <c r="A1924" s="1"/>
      <c r="B1924" s="1"/>
      <c r="C1924" s="1"/>
    </row>
    <row r="1925" spans="1:3" ht="12.75">
      <c r="A1925" s="1"/>
      <c r="B1925" s="1"/>
      <c r="C1925" s="1"/>
    </row>
    <row r="1926" spans="1:3" ht="12.75">
      <c r="A1926" s="1"/>
      <c r="B1926" s="1"/>
      <c r="C1926" s="1"/>
    </row>
    <row r="1927" spans="1:3" ht="12.75">
      <c r="A1927" s="1"/>
      <c r="B1927" s="1"/>
      <c r="C1927" s="1"/>
    </row>
    <row r="1928" spans="1:3" ht="12.75">
      <c r="A1928" s="1"/>
      <c r="B1928" s="1"/>
      <c r="C1928" s="1"/>
    </row>
    <row r="1929" spans="1:3" ht="12.75">
      <c r="A1929" s="1"/>
      <c r="B1929" s="1"/>
      <c r="C1929" s="1"/>
    </row>
    <row r="1930" spans="1:3" ht="12.75">
      <c r="A1930" s="1"/>
      <c r="B1930" s="1"/>
      <c r="C1930" s="1"/>
    </row>
    <row r="1931" spans="1:3" ht="12.75">
      <c r="A1931" s="1"/>
      <c r="B1931" s="1"/>
      <c r="C1931" s="1"/>
    </row>
    <row r="1932" spans="1:3" ht="12.75">
      <c r="A1932" s="1"/>
      <c r="B1932" s="1"/>
      <c r="C1932" s="1"/>
    </row>
    <row r="1933" spans="1:3" ht="12.75">
      <c r="A1933" s="1"/>
      <c r="B1933" s="1"/>
      <c r="C1933" s="1"/>
    </row>
    <row r="1934" spans="1:3" ht="12.75">
      <c r="A1934" s="1"/>
      <c r="B1934" s="1"/>
      <c r="C1934" s="1"/>
    </row>
    <row r="1935" spans="1:3" ht="12.75">
      <c r="A1935" s="1"/>
      <c r="B1935" s="1"/>
      <c r="C1935" s="1"/>
    </row>
    <row r="1936" spans="1:3" ht="12.75">
      <c r="A1936" s="1"/>
      <c r="B1936" s="1"/>
      <c r="C1936" s="1"/>
    </row>
    <row r="1937" spans="1:3" ht="12.75">
      <c r="A1937" s="1"/>
      <c r="B1937" s="1"/>
      <c r="C1937" s="1"/>
    </row>
    <row r="1938" spans="1:3" ht="12.75">
      <c r="A1938" s="1"/>
      <c r="B1938" s="1"/>
      <c r="C1938" s="1"/>
    </row>
    <row r="1939" spans="1:3" ht="12.75">
      <c r="A1939" s="1"/>
      <c r="B1939" s="1"/>
      <c r="C1939" s="1"/>
    </row>
    <row r="1940" spans="1:3" ht="12.75">
      <c r="A1940" s="1"/>
      <c r="B1940" s="1"/>
      <c r="C1940" s="1"/>
    </row>
    <row r="1941" spans="1:3" ht="12.75">
      <c r="A1941" s="1"/>
      <c r="B1941" s="1"/>
      <c r="C1941" s="1"/>
    </row>
    <row r="1942" spans="1:3" ht="12.75">
      <c r="A1942" s="1"/>
      <c r="B1942" s="1"/>
      <c r="C1942" s="1"/>
    </row>
    <row r="1943" spans="1:3" ht="12.75">
      <c r="A1943" s="1"/>
      <c r="B1943" s="1"/>
      <c r="C1943" s="1"/>
    </row>
    <row r="1944" spans="1:3" ht="12.75">
      <c r="A1944" s="1"/>
      <c r="B1944" s="1"/>
      <c r="C1944" s="1"/>
    </row>
    <row r="1945" spans="1:3" ht="12.75">
      <c r="A1945" s="1"/>
      <c r="B1945" s="1"/>
      <c r="C1945" s="1"/>
    </row>
    <row r="1946" spans="1:3" ht="12.75">
      <c r="A1946" s="1"/>
      <c r="B1946" s="1"/>
      <c r="C1946" s="1"/>
    </row>
    <row r="1947" spans="1:3" ht="12.75">
      <c r="A1947" s="1"/>
      <c r="B1947" s="1"/>
      <c r="C1947" s="1"/>
    </row>
    <row r="1948" spans="1:3" ht="12.75">
      <c r="A1948" s="1"/>
      <c r="B1948" s="1"/>
      <c r="C1948" s="1"/>
    </row>
    <row r="1949" spans="1:3" ht="12.75">
      <c r="A1949" s="1"/>
      <c r="B1949" s="1"/>
      <c r="C1949" s="1"/>
    </row>
    <row r="1950" spans="1:3" ht="12.75">
      <c r="A1950" s="1"/>
      <c r="B1950" s="1"/>
      <c r="C1950" s="1"/>
    </row>
    <row r="1951" spans="1:3" ht="12.75">
      <c r="A1951" s="1"/>
      <c r="B1951" s="1"/>
      <c r="C1951" s="1"/>
    </row>
    <row r="1952" spans="1:3" ht="12.75">
      <c r="A1952" s="1"/>
      <c r="B1952" s="1"/>
      <c r="C1952" s="1"/>
    </row>
    <row r="1953" spans="1:3" ht="12.75">
      <c r="A1953" s="1"/>
      <c r="B1953" s="1"/>
      <c r="C1953" s="1"/>
    </row>
    <row r="1954" spans="1:3" ht="12.75">
      <c r="A1954" s="1"/>
      <c r="B1954" s="1"/>
      <c r="C1954" s="1"/>
    </row>
    <row r="1955" spans="1:3" ht="12.75">
      <c r="A1955" s="1"/>
      <c r="B1955" s="1"/>
      <c r="C1955" s="1"/>
    </row>
    <row r="1956" spans="1:3" ht="12.75">
      <c r="A1956" s="1"/>
      <c r="B1956" s="1"/>
      <c r="C1956" s="1"/>
    </row>
    <row r="1957" spans="1:3" ht="12.75">
      <c r="A1957" s="1"/>
      <c r="B1957" s="1"/>
      <c r="C1957" s="1"/>
    </row>
    <row r="1958" spans="1:3" ht="12.75">
      <c r="A1958" s="1"/>
      <c r="B1958" s="1"/>
      <c r="C1958" s="1"/>
    </row>
    <row r="1959" spans="1:3" ht="12.75">
      <c r="A1959" s="1"/>
      <c r="B1959" s="1"/>
      <c r="C1959" s="1"/>
    </row>
    <row r="1960" spans="1:3" ht="12.75">
      <c r="A1960" s="1"/>
      <c r="B1960" s="1"/>
      <c r="C1960" s="1"/>
    </row>
    <row r="1961" spans="1:3" ht="12.75">
      <c r="A1961" s="1"/>
      <c r="B1961" s="1"/>
      <c r="C1961" s="1"/>
    </row>
    <row r="1962" spans="1:3" ht="12.75">
      <c r="A1962" s="1"/>
      <c r="B1962" s="1"/>
      <c r="C1962" s="1"/>
    </row>
    <row r="1963" spans="1:3" ht="12.75">
      <c r="A1963" s="1"/>
      <c r="B1963" s="1"/>
      <c r="C1963" s="1"/>
    </row>
    <row r="1964" spans="1:3" ht="12.75">
      <c r="A1964" s="1"/>
      <c r="B1964" s="1"/>
      <c r="C1964" s="1"/>
    </row>
    <row r="1965" spans="1:3" ht="12.75">
      <c r="A1965" s="1"/>
      <c r="B1965" s="1"/>
      <c r="C1965" s="1"/>
    </row>
    <row r="1966" spans="1:3" ht="12.75">
      <c r="A1966" s="1"/>
      <c r="B1966" s="1"/>
      <c r="C1966" s="1"/>
    </row>
    <row r="1967" spans="1:3" ht="12.75">
      <c r="A1967" s="1"/>
      <c r="B1967" s="1"/>
      <c r="C1967" s="1"/>
    </row>
    <row r="1968" spans="1:3" ht="12.75">
      <c r="A1968" s="1"/>
      <c r="B1968" s="1"/>
      <c r="C1968" s="1"/>
    </row>
    <row r="1969" spans="1:3" ht="12.75">
      <c r="A1969" s="1"/>
      <c r="B1969" s="1"/>
      <c r="C1969" s="1"/>
    </row>
    <row r="1970" spans="1:3" ht="12.75">
      <c r="A1970" s="1"/>
      <c r="B1970" s="1"/>
      <c r="C1970" s="1"/>
    </row>
    <row r="1971" spans="1:3" ht="12.75">
      <c r="A1971" s="1"/>
      <c r="B1971" s="1"/>
      <c r="C1971" s="1"/>
    </row>
    <row r="1972" spans="1:3" ht="12.75">
      <c r="A1972" s="1"/>
      <c r="B1972" s="1"/>
      <c r="C1972" s="1"/>
    </row>
    <row r="1973" spans="1:3" ht="12.75">
      <c r="A1973" s="1"/>
      <c r="B1973" s="1"/>
      <c r="C1973" s="1"/>
    </row>
    <row r="1974" spans="1:3" ht="12.75">
      <c r="A1974" s="1"/>
      <c r="B1974" s="1"/>
      <c r="C1974" s="1"/>
    </row>
    <row r="1975" spans="1:3" ht="12.75">
      <c r="A1975" s="1"/>
      <c r="B1975" s="1"/>
      <c r="C1975" s="1"/>
    </row>
    <row r="1976" spans="1:3" ht="12.75">
      <c r="A1976" s="1"/>
      <c r="B1976" s="1"/>
      <c r="C1976" s="1"/>
    </row>
    <row r="1977" spans="1:3" ht="12.75">
      <c r="A1977" s="1"/>
      <c r="B1977" s="1"/>
      <c r="C1977" s="1"/>
    </row>
    <row r="1978" spans="1:3" ht="12.75">
      <c r="A1978" s="1"/>
      <c r="B1978" s="1"/>
      <c r="C1978" s="1"/>
    </row>
    <row r="1979" spans="1:3" ht="12.75">
      <c r="A1979" s="1"/>
      <c r="B1979" s="1"/>
      <c r="C1979" s="1"/>
    </row>
    <row r="1980" spans="1:3" ht="12.75">
      <c r="A1980" s="1"/>
      <c r="B1980" s="1"/>
      <c r="C1980" s="1"/>
    </row>
    <row r="1981" spans="1:3" ht="12.75">
      <c r="A1981" s="1"/>
      <c r="B1981" s="1"/>
      <c r="C1981" s="1"/>
    </row>
    <row r="1982" spans="1:3" ht="12.75">
      <c r="A1982" s="1"/>
      <c r="B1982" s="1"/>
      <c r="C1982" s="1"/>
    </row>
    <row r="1983" spans="1:3" ht="12.75">
      <c r="A1983" s="1"/>
      <c r="B1983" s="1"/>
      <c r="C1983" s="1"/>
    </row>
    <row r="1984" spans="1:3" ht="12.75">
      <c r="A1984" s="1"/>
      <c r="B1984" s="1"/>
      <c r="C1984" s="1"/>
    </row>
    <row r="1985" spans="1:3" ht="12.75">
      <c r="A1985" s="1"/>
      <c r="B1985" s="1"/>
      <c r="C1985" s="1"/>
    </row>
    <row r="1986" spans="1:3" ht="12.75">
      <c r="A1986" s="1"/>
      <c r="B1986" s="1"/>
      <c r="C1986" s="1"/>
    </row>
    <row r="1987" spans="1:3" ht="12.75">
      <c r="A1987" s="1"/>
      <c r="B1987" s="1"/>
      <c r="C1987" s="1"/>
    </row>
    <row r="1988" spans="1:3" ht="12.75">
      <c r="A1988" s="1"/>
      <c r="B1988" s="1"/>
      <c r="C1988" s="1"/>
    </row>
    <row r="1989" spans="1:3" ht="12.75">
      <c r="A1989" s="1"/>
      <c r="B1989" s="1"/>
      <c r="C1989" s="1"/>
    </row>
    <row r="1990" spans="1:3" ht="12.75">
      <c r="A1990" s="1"/>
      <c r="B1990" s="1"/>
      <c r="C1990" s="1"/>
    </row>
    <row r="1991" spans="1:3" ht="12.75">
      <c r="A1991" s="1"/>
      <c r="B1991" s="1"/>
      <c r="C1991" s="1"/>
    </row>
    <row r="1992" spans="1:3" ht="12.75">
      <c r="A1992" s="1"/>
      <c r="B1992" s="1"/>
      <c r="C1992" s="1"/>
    </row>
    <row r="1993" spans="1:3" ht="12.75">
      <c r="A1993" s="1"/>
      <c r="B1993" s="1"/>
      <c r="C1993" s="1"/>
    </row>
    <row r="1994" spans="1:3" ht="12.75">
      <c r="A1994" s="1"/>
      <c r="B1994" s="1"/>
      <c r="C1994" s="1"/>
    </row>
    <row r="1995" spans="1:3" ht="12.75">
      <c r="A1995" s="1"/>
      <c r="B1995" s="1"/>
      <c r="C1995" s="1"/>
    </row>
    <row r="1996" spans="1:3" ht="12.75">
      <c r="A1996" s="1"/>
      <c r="B1996" s="1"/>
      <c r="C1996" s="1"/>
    </row>
    <row r="1997" spans="1:3" ht="12.75">
      <c r="A1997" s="1"/>
      <c r="B1997" s="1"/>
      <c r="C1997" s="1"/>
    </row>
    <row r="1998" spans="1:3" ht="12.75">
      <c r="A1998" s="1"/>
      <c r="B1998" s="1"/>
      <c r="C1998" s="1"/>
    </row>
    <row r="1999" spans="1:3" ht="12.75">
      <c r="A1999" s="1"/>
      <c r="B1999" s="1"/>
      <c r="C1999" s="1"/>
    </row>
    <row r="2000" spans="1:3" ht="12.75">
      <c r="A2000" s="1"/>
      <c r="B2000" s="1"/>
      <c r="C2000" s="1"/>
    </row>
    <row r="2001" spans="1:3" ht="12.75">
      <c r="A2001" s="1"/>
      <c r="B2001" s="1"/>
      <c r="C2001" s="1"/>
    </row>
    <row r="2002" spans="1:3" ht="12.75">
      <c r="A2002" s="1"/>
      <c r="B2002" s="1"/>
      <c r="C2002" s="1"/>
    </row>
    <row r="2003" spans="1:3" ht="12.75">
      <c r="A2003" s="1"/>
      <c r="B2003" s="1"/>
      <c r="C2003" s="1"/>
    </row>
    <row r="2004" spans="1:3" ht="12.75">
      <c r="A2004" s="1"/>
      <c r="B2004" s="1"/>
      <c r="C2004" s="1"/>
    </row>
    <row r="2005" spans="1:3" ht="12.75">
      <c r="A2005" s="1"/>
      <c r="B2005" s="1"/>
      <c r="C2005" s="1"/>
    </row>
    <row r="2006" spans="1:3" ht="12.75">
      <c r="A2006" s="1"/>
      <c r="B2006" s="1"/>
      <c r="C2006" s="1"/>
    </row>
    <row r="2007" spans="1:3" ht="12.75">
      <c r="A2007" s="1"/>
      <c r="B2007" s="1"/>
      <c r="C2007" s="1"/>
    </row>
    <row r="2008" spans="1:3" ht="12.75">
      <c r="A2008" s="1"/>
      <c r="B2008" s="1"/>
      <c r="C2008" s="1"/>
    </row>
    <row r="2009" spans="1:3" ht="12.75">
      <c r="A2009" s="1"/>
      <c r="B2009" s="1"/>
      <c r="C2009" s="1"/>
    </row>
    <row r="2010" spans="1:3" ht="12.75">
      <c r="A2010" s="1"/>
      <c r="B2010" s="1"/>
      <c r="C2010" s="1"/>
    </row>
    <row r="2011" spans="1:3" ht="12.75">
      <c r="A2011" s="1"/>
      <c r="B2011" s="1"/>
      <c r="C2011" s="1"/>
    </row>
    <row r="2012" spans="1:3" ht="12.75">
      <c r="A2012" s="1"/>
      <c r="B2012" s="1"/>
      <c r="C2012" s="1"/>
    </row>
    <row r="2013" spans="1:3" ht="12.75">
      <c r="A2013" s="1"/>
      <c r="B2013" s="1"/>
      <c r="C2013" s="1"/>
    </row>
    <row r="2014" spans="1:3" ht="12.75">
      <c r="A2014" s="1"/>
      <c r="B2014" s="1"/>
      <c r="C2014" s="1"/>
    </row>
    <row r="2015" spans="1:3" ht="12.75">
      <c r="A2015" s="1"/>
      <c r="B2015" s="1"/>
      <c r="C2015" s="1"/>
    </row>
    <row r="2016" spans="1:3" ht="12.75">
      <c r="A2016" s="1"/>
      <c r="B2016" s="1"/>
      <c r="C2016" s="1"/>
    </row>
    <row r="2017" spans="1:3" ht="12.75">
      <c r="A2017" s="1"/>
      <c r="B2017" s="1"/>
      <c r="C2017" s="1"/>
    </row>
    <row r="2018" spans="1:3" ht="12.75">
      <c r="A2018" s="1"/>
      <c r="B2018" s="1"/>
      <c r="C2018" s="1"/>
    </row>
    <row r="2019" spans="1:3" ht="12.75">
      <c r="A2019" s="1"/>
      <c r="B2019" s="1"/>
      <c r="C2019" s="1"/>
    </row>
    <row r="2020" spans="1:3" ht="12.75">
      <c r="A2020" s="1"/>
      <c r="B2020" s="1"/>
      <c r="C2020" s="1"/>
    </row>
    <row r="2021" spans="1:3" ht="12.75">
      <c r="A2021" s="1"/>
      <c r="B2021" s="1"/>
      <c r="C2021" s="1"/>
    </row>
    <row r="2022" spans="1:3" ht="12.75">
      <c r="A2022" s="1"/>
      <c r="B2022" s="1"/>
      <c r="C2022" s="1"/>
    </row>
    <row r="2023" spans="1:3" ht="12.75">
      <c r="A2023" s="1"/>
      <c r="B2023" s="1"/>
      <c r="C2023" s="1"/>
    </row>
    <row r="2024" spans="1:3" ht="12.75">
      <c r="A2024" s="1"/>
      <c r="B2024" s="1"/>
      <c r="C2024" s="1"/>
    </row>
    <row r="2025" spans="1:3" ht="12.75">
      <c r="A2025" s="1"/>
      <c r="B2025" s="1"/>
      <c r="C2025" s="1"/>
    </row>
    <row r="2026" spans="1:3" ht="12.75">
      <c r="A2026" s="1"/>
      <c r="B2026" s="1"/>
      <c r="C2026" s="1"/>
    </row>
    <row r="2027" spans="1:3" ht="12.75">
      <c r="A2027" s="1"/>
      <c r="B2027" s="1"/>
      <c r="C2027" s="1"/>
    </row>
    <row r="2028" spans="1:3" ht="12.75">
      <c r="A2028" s="1"/>
      <c r="B2028" s="1"/>
      <c r="C2028" s="1"/>
    </row>
    <row r="2029" spans="1:3" ht="12.75">
      <c r="A2029" s="1"/>
      <c r="B2029" s="1"/>
      <c r="C2029" s="1"/>
    </row>
    <row r="2030" spans="1:3" ht="12.75">
      <c r="A2030" s="1"/>
      <c r="B2030" s="1"/>
      <c r="C2030" s="1"/>
    </row>
    <row r="2031" spans="1:3" ht="12.75">
      <c r="A2031" s="1"/>
      <c r="B2031" s="1"/>
      <c r="C2031" s="1"/>
    </row>
    <row r="2032" spans="1:3" ht="12.75">
      <c r="A2032" s="1"/>
      <c r="B2032" s="1"/>
      <c r="C2032" s="1"/>
    </row>
    <row r="2033" spans="1:3" ht="12.75">
      <c r="A2033" s="1"/>
      <c r="B2033" s="1"/>
      <c r="C2033" s="1"/>
    </row>
    <row r="2034" spans="1:3" ht="12.75">
      <c r="A2034" s="1"/>
      <c r="B2034" s="1"/>
      <c r="C2034" s="1"/>
    </row>
    <row r="2035" spans="1:3" ht="12.75">
      <c r="A2035" s="1"/>
      <c r="B2035" s="1"/>
      <c r="C2035" s="1"/>
    </row>
    <row r="2036" spans="1:3" ht="12.75">
      <c r="A2036" s="1"/>
      <c r="B2036" s="1"/>
      <c r="C2036" s="1"/>
    </row>
    <row r="2037" spans="1:3" ht="12.75">
      <c r="A2037" s="1"/>
      <c r="B2037" s="1"/>
      <c r="C2037" s="1"/>
    </row>
    <row r="2038" spans="1:3" ht="12.75">
      <c r="A2038" s="1"/>
      <c r="B2038" s="1"/>
      <c r="C2038" s="1"/>
    </row>
    <row r="2039" spans="1:3" ht="12.75">
      <c r="A2039" s="1"/>
      <c r="B2039" s="1"/>
      <c r="C2039" s="1"/>
    </row>
    <row r="2040" spans="1:3" ht="12.75">
      <c r="A2040" s="1"/>
      <c r="B2040" s="1"/>
      <c r="C2040" s="1"/>
    </row>
    <row r="2041" spans="1:3" ht="12.75">
      <c r="A2041" s="1"/>
      <c r="B2041" s="1"/>
      <c r="C2041" s="1"/>
    </row>
    <row r="2042" spans="1:3" ht="12.75">
      <c r="A2042" s="1"/>
      <c r="B2042" s="1"/>
      <c r="C2042" s="1"/>
    </row>
    <row r="2043" spans="1:3" ht="12.75">
      <c r="A2043" s="1"/>
      <c r="B2043" s="1"/>
      <c r="C2043" s="1"/>
    </row>
    <row r="2044" spans="1:3" ht="12.75">
      <c r="A2044" s="1"/>
      <c r="B2044" s="1"/>
      <c r="C2044" s="1"/>
    </row>
    <row r="2045" spans="1:3" ht="12.75">
      <c r="A2045" s="1"/>
      <c r="B2045" s="1"/>
      <c r="C2045" s="1"/>
    </row>
    <row r="2046" spans="1:3" ht="12.75">
      <c r="A2046" s="1"/>
      <c r="B2046" s="1"/>
      <c r="C2046" s="1"/>
    </row>
    <row r="2047" spans="1:3" ht="12.75">
      <c r="A2047" s="1"/>
      <c r="B2047" s="1"/>
      <c r="C2047" s="1"/>
    </row>
    <row r="2048" spans="1:3" ht="12.75">
      <c r="A2048" s="1"/>
      <c r="B2048" s="1"/>
      <c r="C2048" s="1"/>
    </row>
    <row r="2049" spans="1:3" ht="12.75">
      <c r="A2049" s="1"/>
      <c r="B2049" s="1"/>
      <c r="C2049" s="1"/>
    </row>
    <row r="2050" spans="1:3" ht="12.75">
      <c r="A2050" s="1"/>
      <c r="B2050" s="1"/>
      <c r="C2050" s="1"/>
    </row>
    <row r="2051" spans="1:3" ht="12.75">
      <c r="A2051" s="1"/>
      <c r="B2051" s="1"/>
      <c r="C2051" s="1"/>
    </row>
    <row r="2052" spans="1:3" ht="12.75">
      <c r="A2052" s="1"/>
      <c r="B2052" s="1"/>
      <c r="C2052" s="1"/>
    </row>
    <row r="2053" spans="1:3" ht="12.75">
      <c r="A2053" s="1"/>
      <c r="B2053" s="1"/>
      <c r="C2053" s="1"/>
    </row>
    <row r="2054" spans="1:3" ht="12.75">
      <c r="A2054" s="1"/>
      <c r="B2054" s="1"/>
      <c r="C2054" s="1"/>
    </row>
    <row r="2055" spans="1:3" ht="12.75">
      <c r="A2055" s="1"/>
      <c r="B2055" s="1"/>
      <c r="C2055" s="1"/>
    </row>
    <row r="2056" spans="1:3" ht="12.75">
      <c r="A2056" s="1"/>
      <c r="B2056" s="1"/>
      <c r="C2056" s="1"/>
    </row>
    <row r="2057" spans="1:3" ht="12.75">
      <c r="A2057" s="1"/>
      <c r="B2057" s="1"/>
      <c r="C2057" s="1"/>
    </row>
    <row r="2058" spans="1:3" ht="12.75">
      <c r="A2058" s="1"/>
      <c r="B2058" s="1"/>
      <c r="C2058" s="1"/>
    </row>
    <row r="2059" spans="1:3" ht="12.75">
      <c r="A2059" s="1"/>
      <c r="B2059" s="1"/>
      <c r="C2059" s="1"/>
    </row>
    <row r="2060" spans="1:3" ht="12.75">
      <c r="A2060" s="1"/>
      <c r="B2060" s="1"/>
      <c r="C2060" s="1"/>
    </row>
    <row r="2061" spans="1:3" ht="12.75">
      <c r="A2061" s="1"/>
      <c r="B2061" s="1"/>
      <c r="C2061" s="1"/>
    </row>
    <row r="2062" spans="1:3" ht="12.75">
      <c r="A2062" s="1"/>
      <c r="B2062" s="1"/>
      <c r="C2062" s="1"/>
    </row>
    <row r="2063" spans="1:3" ht="12.75">
      <c r="A2063" s="1"/>
      <c r="B2063" s="1"/>
      <c r="C2063" s="1"/>
    </row>
    <row r="2064" spans="1:3" ht="12.75">
      <c r="A2064" s="1"/>
      <c r="B2064" s="1"/>
      <c r="C2064" s="1"/>
    </row>
    <row r="2065" spans="1:3" ht="12.75">
      <c r="A2065" s="1"/>
      <c r="B2065" s="1"/>
      <c r="C2065" s="1"/>
    </row>
    <row r="2066" spans="1:3" ht="12.75">
      <c r="A2066" s="1"/>
      <c r="B2066" s="1"/>
      <c r="C2066" s="1"/>
    </row>
    <row r="2067" spans="1:3" ht="12.75">
      <c r="A2067" s="1"/>
      <c r="B2067" s="1"/>
      <c r="C2067" s="1"/>
    </row>
    <row r="2068" spans="1:3" ht="12.75">
      <c r="A2068" s="1"/>
      <c r="B2068" s="1"/>
      <c r="C2068" s="1"/>
    </row>
    <row r="2069" spans="1:3" ht="12.75">
      <c r="A2069" s="1"/>
      <c r="B2069" s="1"/>
      <c r="C2069" s="1"/>
    </row>
    <row r="2070" spans="1:3" ht="12.75">
      <c r="A2070" s="1"/>
      <c r="B2070" s="1"/>
      <c r="C2070" s="1"/>
    </row>
    <row r="2071" spans="1:3" ht="12.75">
      <c r="A2071" s="1"/>
      <c r="B2071" s="1"/>
      <c r="C2071" s="1"/>
    </row>
    <row r="2072" spans="1:3" ht="12.75">
      <c r="A2072" s="1"/>
      <c r="B2072" s="1"/>
      <c r="C2072" s="1"/>
    </row>
    <row r="2073" spans="1:3" ht="12.75">
      <c r="A2073" s="1"/>
      <c r="B2073" s="1"/>
      <c r="C2073" s="1"/>
    </row>
    <row r="2074" spans="1:3" ht="12.75">
      <c r="A2074" s="1"/>
      <c r="B2074" s="1"/>
      <c r="C2074" s="1"/>
    </row>
    <row r="2075" spans="1:3" ht="12.75">
      <c r="A2075" s="1"/>
      <c r="B2075" s="1"/>
      <c r="C2075" s="1"/>
    </row>
    <row r="2076" spans="1:3" ht="12.75">
      <c r="A2076" s="1"/>
      <c r="B2076" s="1"/>
      <c r="C2076" s="1"/>
    </row>
    <row r="2077" spans="1:3" ht="12.75">
      <c r="A2077" s="1"/>
      <c r="B2077" s="1"/>
      <c r="C2077" s="1"/>
    </row>
    <row r="2078" spans="1:3" ht="12.75">
      <c r="A2078" s="1"/>
      <c r="B2078" s="1"/>
      <c r="C2078" s="1"/>
    </row>
    <row r="2079" spans="1:3" ht="12.75">
      <c r="A2079" s="1"/>
      <c r="B2079" s="1"/>
      <c r="C2079" s="1"/>
    </row>
    <row r="2080" spans="1:3" ht="12.75">
      <c r="A2080" s="1"/>
      <c r="B2080" s="1"/>
      <c r="C2080" s="1"/>
    </row>
    <row r="2081" spans="1:3" ht="12.75">
      <c r="A2081" s="1"/>
      <c r="B2081" s="1"/>
      <c r="C2081" s="1"/>
    </row>
    <row r="2082" spans="1:3" ht="12.75">
      <c r="A2082" s="1"/>
      <c r="B2082" s="1"/>
      <c r="C2082" s="1"/>
    </row>
    <row r="2083" spans="1:3" ht="12.75">
      <c r="A2083" s="1"/>
      <c r="B2083" s="1"/>
      <c r="C2083" s="1"/>
    </row>
    <row r="2084" spans="1:3" ht="12.75">
      <c r="A2084" s="1"/>
      <c r="B2084" s="1"/>
      <c r="C2084" s="1"/>
    </row>
    <row r="2085" spans="1:3" ht="12.75">
      <c r="A2085" s="1"/>
      <c r="B2085" s="1"/>
      <c r="C2085" s="1"/>
    </row>
    <row r="2086" spans="1:3" ht="12.75">
      <c r="A2086" s="1"/>
      <c r="B2086" s="1"/>
      <c r="C2086" s="1"/>
    </row>
    <row r="2087" spans="1:3" ht="12.75">
      <c r="A2087" s="1"/>
      <c r="B2087" s="1"/>
      <c r="C2087" s="1"/>
    </row>
    <row r="2088" spans="1:3" ht="12.75">
      <c r="A2088" s="1"/>
      <c r="B2088" s="1"/>
      <c r="C2088" s="1"/>
    </row>
    <row r="2089" spans="1:3" ht="12.75">
      <c r="A2089" s="1"/>
      <c r="B2089" s="1"/>
      <c r="C2089" s="1"/>
    </row>
    <row r="2090" spans="1:3" ht="12.75">
      <c r="A2090" s="1"/>
      <c r="B2090" s="1"/>
      <c r="C2090" s="1"/>
    </row>
    <row r="2091" spans="1:3" ht="12.75">
      <c r="A2091" s="1"/>
      <c r="B2091" s="1"/>
      <c r="C2091" s="1"/>
    </row>
    <row r="2092" spans="1:3" ht="12.75">
      <c r="A2092" s="1"/>
      <c r="B2092" s="1"/>
      <c r="C2092" s="1"/>
    </row>
    <row r="2093" spans="1:3" ht="12.75">
      <c r="A2093" s="1"/>
      <c r="B2093" s="1"/>
      <c r="C2093" s="1"/>
    </row>
    <row r="2094" spans="1:3" ht="12.75">
      <c r="A2094" s="1"/>
      <c r="B2094" s="1"/>
      <c r="C2094" s="1"/>
    </row>
    <row r="2095" spans="1:3" ht="12.75">
      <c r="A2095" s="1"/>
      <c r="B2095" s="1"/>
      <c r="C2095" s="1"/>
    </row>
    <row r="2096" spans="1:3" ht="12.75">
      <c r="A2096" s="1"/>
      <c r="B2096" s="1"/>
      <c r="C2096" s="1"/>
    </row>
    <row r="2097" spans="1:3" ht="12.75">
      <c r="A2097" s="1"/>
      <c r="B2097" s="1"/>
      <c r="C2097" s="1"/>
    </row>
    <row r="2098" spans="1:3" ht="12.75">
      <c r="A2098" s="1"/>
      <c r="B2098" s="1"/>
      <c r="C2098" s="1"/>
    </row>
    <row r="2099" spans="1:3" ht="12.75">
      <c r="A2099" s="1"/>
      <c r="B2099" s="1"/>
      <c r="C2099" s="1"/>
    </row>
    <row r="2100" spans="1:3" ht="12.75">
      <c r="A2100" s="1"/>
      <c r="B2100" s="1"/>
      <c r="C2100" s="1"/>
    </row>
    <row r="2101" spans="1:3" ht="12.75">
      <c r="A2101" s="1"/>
      <c r="B2101" s="1"/>
      <c r="C2101" s="1"/>
    </row>
    <row r="2102" spans="1:3" ht="12.75">
      <c r="A2102" s="1"/>
      <c r="B2102" s="1"/>
      <c r="C2102" s="1"/>
    </row>
    <row r="2103" spans="1:3" ht="12.75">
      <c r="A2103" s="1"/>
      <c r="B2103" s="1"/>
      <c r="C2103" s="1"/>
    </row>
    <row r="2104" spans="1:3" ht="12.75">
      <c r="A2104" s="1"/>
      <c r="B2104" s="1"/>
      <c r="C2104" s="1"/>
    </row>
    <row r="2105" spans="1:3" ht="12.75">
      <c r="A2105" s="1"/>
      <c r="B2105" s="1"/>
      <c r="C2105" s="1"/>
    </row>
    <row r="2106" spans="1:3" ht="12.75">
      <c r="A2106" s="1"/>
      <c r="B2106" s="1"/>
      <c r="C2106" s="1"/>
    </row>
    <row r="2107" spans="1:3" ht="12.75">
      <c r="A2107" s="1"/>
      <c r="B2107" s="1"/>
      <c r="C2107" s="1"/>
    </row>
    <row r="2108" spans="1:3" ht="12.75">
      <c r="A2108" s="1"/>
      <c r="B2108" s="1"/>
      <c r="C2108" s="1"/>
    </row>
    <row r="2109" spans="1:3" ht="12.75">
      <c r="A2109" s="1"/>
      <c r="B2109" s="1"/>
      <c r="C2109" s="1"/>
    </row>
    <row r="2110" spans="1:3" ht="12.75">
      <c r="A2110" s="1"/>
      <c r="B2110" s="1"/>
      <c r="C2110" s="1"/>
    </row>
    <row r="2111" spans="1:3" ht="12.75">
      <c r="A2111" s="1"/>
      <c r="B2111" s="1"/>
      <c r="C2111" s="1"/>
    </row>
    <row r="2112" spans="1:3" ht="12.75">
      <c r="A2112" s="1"/>
      <c r="B2112" s="1"/>
      <c r="C2112" s="1"/>
    </row>
    <row r="2113" spans="1:3" ht="12.75">
      <c r="A2113" s="1"/>
      <c r="B2113" s="1"/>
      <c r="C2113" s="1"/>
    </row>
    <row r="2114" spans="1:3" ht="12.75">
      <c r="A2114" s="1"/>
      <c r="B2114" s="1"/>
      <c r="C2114" s="1"/>
    </row>
    <row r="2115" spans="1:3" ht="12.75">
      <c r="A2115" s="1"/>
      <c r="B2115" s="1"/>
      <c r="C2115" s="1"/>
    </row>
    <row r="2116" spans="1:3" ht="12.75">
      <c r="A2116" s="1"/>
      <c r="B2116" s="1"/>
      <c r="C2116" s="1"/>
    </row>
    <row r="2117" spans="1:3" ht="12.75">
      <c r="A2117" s="1"/>
      <c r="B2117" s="1"/>
      <c r="C2117" s="1"/>
    </row>
    <row r="2118" spans="1:3" ht="12.75">
      <c r="A2118" s="1"/>
      <c r="B2118" s="1"/>
      <c r="C2118" s="1"/>
    </row>
    <row r="2119" spans="1:3" ht="12.75">
      <c r="A2119" s="1"/>
      <c r="B2119" s="1"/>
      <c r="C2119" s="1"/>
    </row>
    <row r="2120" spans="1:3" ht="12.75">
      <c r="A2120" s="1"/>
      <c r="B2120" s="1"/>
      <c r="C2120" s="1"/>
    </row>
    <row r="2121" spans="1:3" ht="12.75">
      <c r="A2121" s="1"/>
      <c r="B2121" s="1"/>
      <c r="C2121" s="1"/>
    </row>
    <row r="2122" spans="1:3" ht="12.75">
      <c r="A2122" s="1"/>
      <c r="B2122" s="1"/>
      <c r="C2122" s="1"/>
    </row>
    <row r="2123" spans="1:3" ht="12.75">
      <c r="A2123" s="1"/>
      <c r="B2123" s="1"/>
      <c r="C2123" s="1"/>
    </row>
    <row r="2124" spans="1:3" ht="12.75">
      <c r="A2124" s="1"/>
      <c r="B2124" s="1"/>
      <c r="C2124" s="1"/>
    </row>
    <row r="2125" spans="1:3" ht="12.75">
      <c r="A2125" s="1"/>
      <c r="B2125" s="1"/>
      <c r="C2125" s="1"/>
    </row>
    <row r="2126" spans="1:3" ht="12.75">
      <c r="A2126" s="1"/>
      <c r="B2126" s="1"/>
      <c r="C2126" s="1"/>
    </row>
    <row r="2127" spans="1:3" ht="12.75">
      <c r="A2127" s="1"/>
      <c r="B2127" s="1"/>
      <c r="C2127" s="1"/>
    </row>
    <row r="2128" spans="1:3" ht="12.75">
      <c r="A2128" s="1"/>
      <c r="B2128" s="1"/>
      <c r="C2128" s="1"/>
    </row>
    <row r="2129" spans="1:3" ht="12.75">
      <c r="A2129" s="1"/>
      <c r="B2129" s="1"/>
      <c r="C2129" s="1"/>
    </row>
    <row r="2130" spans="1:3" ht="12.75">
      <c r="A2130" s="1"/>
      <c r="B2130" s="1"/>
      <c r="C2130" s="1"/>
    </row>
    <row r="2131" spans="1:3" ht="12.75">
      <c r="A2131" s="1"/>
      <c r="B2131" s="1"/>
      <c r="C2131" s="1"/>
    </row>
    <row r="2132" spans="1:3" ht="12.75">
      <c r="A2132" s="1"/>
      <c r="B2132" s="1"/>
      <c r="C2132" s="1"/>
    </row>
    <row r="2133" spans="1:3" ht="12.75">
      <c r="A2133" s="1"/>
      <c r="B2133" s="1"/>
      <c r="C2133" s="1"/>
    </row>
    <row r="2134" spans="1:3" ht="12.75">
      <c r="A2134" s="1"/>
      <c r="B2134" s="1"/>
      <c r="C2134" s="1"/>
    </row>
    <row r="2135" spans="1:3" ht="12.75">
      <c r="A2135" s="1"/>
      <c r="B2135" s="1"/>
      <c r="C2135" s="1"/>
    </row>
    <row r="2136" spans="1:3" ht="12.75">
      <c r="A2136" s="1"/>
      <c r="B2136" s="1"/>
      <c r="C2136" s="1"/>
    </row>
    <row r="2137" spans="1:3" ht="12.75">
      <c r="A2137" s="1"/>
      <c r="B2137" s="1"/>
      <c r="C2137" s="1"/>
    </row>
    <row r="2138" spans="1:3" ht="12.75">
      <c r="A2138" s="1"/>
      <c r="B2138" s="1"/>
      <c r="C2138" s="1"/>
    </row>
    <row r="2139" spans="1:3" ht="12.75">
      <c r="A2139" s="1"/>
      <c r="B2139" s="1"/>
      <c r="C2139" s="1"/>
    </row>
    <row r="2140" spans="1:3" ht="12.75">
      <c r="A2140" s="1"/>
      <c r="B2140" s="1"/>
      <c r="C2140" s="1"/>
    </row>
    <row r="2141" spans="1:3" ht="12.75">
      <c r="A2141" s="1"/>
      <c r="B2141" s="1"/>
      <c r="C2141" s="1"/>
    </row>
    <row r="2142" spans="1:3" ht="12.75">
      <c r="A2142" s="1"/>
      <c r="B2142" s="1"/>
      <c r="C2142" s="1"/>
    </row>
    <row r="2143" spans="1:3" ht="12.75">
      <c r="A2143" s="1"/>
      <c r="B2143" s="1"/>
      <c r="C2143" s="1"/>
    </row>
    <row r="2144" spans="1:3" ht="12.75">
      <c r="A2144" s="1"/>
      <c r="B2144" s="1"/>
      <c r="C2144" s="1"/>
    </row>
    <row r="2145" spans="1:3" ht="12.75">
      <c r="A2145" s="1"/>
      <c r="B2145" s="1"/>
      <c r="C2145" s="1"/>
    </row>
    <row r="2146" spans="1:3" ht="12.75">
      <c r="A2146" s="1"/>
      <c r="B2146" s="1"/>
      <c r="C2146" s="1"/>
    </row>
    <row r="2147" spans="1:3" ht="12.75">
      <c r="A2147" s="1"/>
      <c r="B2147" s="1"/>
      <c r="C2147" s="1"/>
    </row>
    <row r="2148" spans="1:3" ht="12.75">
      <c r="A2148" s="1"/>
      <c r="B2148" s="1"/>
      <c r="C2148" s="1"/>
    </row>
    <row r="2149" spans="1:3" ht="12.75">
      <c r="A2149" s="1"/>
      <c r="B2149" s="1"/>
      <c r="C2149" s="1"/>
    </row>
    <row r="2150" spans="1:3" ht="12.75">
      <c r="A2150" s="1"/>
      <c r="B2150" s="1"/>
      <c r="C2150" s="1"/>
    </row>
    <row r="2151" spans="1:3" ht="12.75">
      <c r="A2151" s="1"/>
      <c r="B2151" s="1"/>
      <c r="C2151" s="1"/>
    </row>
    <row r="2152" spans="1:3" ht="12.75">
      <c r="A2152" s="1"/>
      <c r="B2152" s="1"/>
      <c r="C2152" s="1"/>
    </row>
    <row r="2153" spans="1:3" ht="12.75">
      <c r="A2153" s="1"/>
      <c r="B2153" s="1"/>
      <c r="C2153" s="1"/>
    </row>
    <row r="2154" spans="1:3" ht="12.75">
      <c r="A2154" s="1"/>
      <c r="B2154" s="1"/>
      <c r="C2154" s="1"/>
    </row>
    <row r="2155" spans="1:3" ht="12.75">
      <c r="A2155" s="1"/>
      <c r="B2155" s="1"/>
      <c r="C2155" s="1"/>
    </row>
    <row r="2156" spans="1:3" ht="12.75">
      <c r="A2156" s="1"/>
      <c r="B2156" s="1"/>
      <c r="C2156" s="1"/>
    </row>
    <row r="2157" spans="1:3" ht="12.75">
      <c r="A2157" s="1"/>
      <c r="B2157" s="1"/>
      <c r="C2157" s="1"/>
    </row>
    <row r="2158" spans="1:3" ht="12.75">
      <c r="A2158" s="1"/>
      <c r="B2158" s="1"/>
      <c r="C2158" s="1"/>
    </row>
    <row r="2159" spans="1:3" ht="12.75">
      <c r="A2159" s="1"/>
      <c r="B2159" s="1"/>
      <c r="C2159" s="1"/>
    </row>
    <row r="2160" spans="1:3" ht="12.75">
      <c r="A2160" s="1"/>
      <c r="B2160" s="1"/>
      <c r="C2160" s="1"/>
    </row>
    <row r="2161" spans="1:3" ht="12.75">
      <c r="A2161" s="1"/>
      <c r="B2161" s="1"/>
      <c r="C2161" s="1"/>
    </row>
    <row r="2162" spans="1:3" ht="12.75">
      <c r="A2162" s="1"/>
      <c r="B2162" s="1"/>
      <c r="C2162" s="1"/>
    </row>
    <row r="2163" spans="1:3" ht="12.75">
      <c r="A2163" s="1"/>
      <c r="B2163" s="1"/>
      <c r="C2163" s="1"/>
    </row>
    <row r="2164" spans="1:3" ht="12.75">
      <c r="A2164" s="1"/>
      <c r="B2164" s="1"/>
      <c r="C2164" s="1"/>
    </row>
    <row r="2165" spans="1:3" ht="12.75">
      <c r="A2165" s="1"/>
      <c r="B2165" s="1"/>
      <c r="C2165" s="1"/>
    </row>
    <row r="2166" spans="1:3" ht="12.75">
      <c r="A2166" s="1"/>
      <c r="B2166" s="1"/>
      <c r="C2166" s="1"/>
    </row>
    <row r="2167" spans="1:3" ht="12.75">
      <c r="A2167" s="1"/>
      <c r="B2167" s="1"/>
      <c r="C2167" s="1"/>
    </row>
    <row r="2168" spans="1:3" ht="12.75">
      <c r="A2168" s="1"/>
      <c r="B2168" s="1"/>
      <c r="C2168" s="1"/>
    </row>
    <row r="2169" spans="1:3" ht="12.75">
      <c r="A2169" s="1"/>
      <c r="B2169" s="1"/>
      <c r="C2169" s="1"/>
    </row>
    <row r="2170" spans="1:3" ht="12.75">
      <c r="A2170" s="1"/>
      <c r="B2170" s="1"/>
      <c r="C2170" s="1"/>
    </row>
    <row r="2171" spans="1:3" ht="12.75">
      <c r="A2171" s="1"/>
      <c r="B2171" s="1"/>
      <c r="C2171" s="1"/>
    </row>
    <row r="2172" spans="1:3" ht="12.75">
      <c r="A2172" s="1"/>
      <c r="B2172" s="1"/>
      <c r="C2172" s="1"/>
    </row>
    <row r="2173" spans="1:3" ht="12.75">
      <c r="A2173" s="1"/>
      <c r="B2173" s="1"/>
      <c r="C2173" s="1"/>
    </row>
    <row r="2174" spans="1:3" ht="12.75">
      <c r="A2174" s="1"/>
      <c r="B2174" s="1"/>
      <c r="C2174" s="1"/>
    </row>
    <row r="2175" spans="1:3" ht="12.75">
      <c r="A2175" s="1"/>
      <c r="B2175" s="1"/>
      <c r="C2175" s="1"/>
    </row>
    <row r="2176" spans="1:3" ht="12.75">
      <c r="A2176" s="1"/>
      <c r="B2176" s="1"/>
      <c r="C2176" s="1"/>
    </row>
    <row r="2177" spans="1:3" ht="12.75">
      <c r="A2177" s="1"/>
      <c r="B2177" s="1"/>
      <c r="C2177" s="1"/>
    </row>
    <row r="2178" spans="1:3" ht="12.75">
      <c r="A2178" s="1"/>
      <c r="B2178" s="1"/>
      <c r="C2178" s="1"/>
    </row>
    <row r="2179" spans="1:3" ht="12.75">
      <c r="A2179" s="1"/>
      <c r="B2179" s="1"/>
      <c r="C2179" s="1"/>
    </row>
    <row r="2180" spans="1:3" ht="12.75">
      <c r="A2180" s="1"/>
      <c r="B2180" s="1"/>
      <c r="C2180" s="1"/>
    </row>
    <row r="2181" spans="1:3" ht="12.75">
      <c r="A2181" s="1"/>
      <c r="B2181" s="1"/>
      <c r="C2181" s="1"/>
    </row>
    <row r="2182" spans="1:3" ht="12.75">
      <c r="A2182" s="1"/>
      <c r="B2182" s="1"/>
      <c r="C2182" s="1"/>
    </row>
    <row r="2183" spans="1:3" ht="12.75">
      <c r="A2183" s="1"/>
      <c r="B2183" s="1"/>
      <c r="C2183" s="1"/>
    </row>
    <row r="2184" spans="1:3" ht="12.75">
      <c r="A2184" s="1"/>
      <c r="B2184" s="1"/>
      <c r="C2184" s="1"/>
    </row>
    <row r="2185" spans="1:3" ht="12.75">
      <c r="A2185" s="1"/>
      <c r="B2185" s="1"/>
      <c r="C2185" s="1"/>
    </row>
    <row r="2186" spans="1:3" ht="12.75">
      <c r="A2186" s="1"/>
      <c r="B2186" s="1"/>
      <c r="C2186" s="1"/>
    </row>
    <row r="2187" spans="1:3" ht="12.75">
      <c r="A2187" s="1"/>
      <c r="B2187" s="1"/>
      <c r="C2187" s="1"/>
    </row>
    <row r="2188" spans="1:3" ht="12.75">
      <c r="A2188" s="1"/>
      <c r="B2188" s="1"/>
      <c r="C2188" s="1"/>
    </row>
    <row r="2189" spans="1:3" ht="12.75">
      <c r="A2189" s="1"/>
      <c r="B2189" s="1"/>
      <c r="C2189" s="1"/>
    </row>
    <row r="2190" spans="1:3" ht="12.75">
      <c r="A2190" s="1"/>
      <c r="B2190" s="1"/>
      <c r="C2190" s="1"/>
    </row>
    <row r="2191" spans="1:3" ht="12.75">
      <c r="A2191" s="1"/>
      <c r="B2191" s="1"/>
      <c r="C2191" s="1"/>
    </row>
    <row r="2192" spans="1:3" ht="12.75">
      <c r="A2192" s="1"/>
      <c r="B2192" s="1"/>
      <c r="C2192" s="1"/>
    </row>
    <row r="2193" spans="1:3" ht="12.75">
      <c r="A2193" s="1"/>
      <c r="B2193" s="1"/>
      <c r="C2193" s="1"/>
    </row>
    <row r="2194" spans="1:3" ht="12.75">
      <c r="A2194" s="1"/>
      <c r="B2194" s="1"/>
      <c r="C2194" s="1"/>
    </row>
    <row r="2195" spans="1:3" ht="12.75">
      <c r="A2195" s="1"/>
      <c r="B2195" s="1"/>
      <c r="C2195" s="1"/>
    </row>
    <row r="2196" spans="1:3" ht="12.75">
      <c r="A2196" s="1"/>
      <c r="B2196" s="1"/>
      <c r="C2196" s="1"/>
    </row>
    <row r="2197" spans="1:3" ht="12.75">
      <c r="A2197" s="1"/>
      <c r="B2197" s="1"/>
      <c r="C2197" s="1"/>
    </row>
    <row r="2198" spans="1:3" ht="12.75">
      <c r="A2198" s="1"/>
      <c r="B2198" s="1"/>
      <c r="C2198" s="1"/>
    </row>
    <row r="2199" spans="1:3" ht="12.75">
      <c r="A2199" s="1"/>
      <c r="B2199" s="1"/>
      <c r="C2199" s="1"/>
    </row>
    <row r="2200" spans="1:3" ht="12.75">
      <c r="A2200" s="1"/>
      <c r="B2200" s="1"/>
      <c r="C2200" s="1"/>
    </row>
    <row r="2201" spans="1:3" ht="12.75">
      <c r="A2201" s="1"/>
      <c r="B2201" s="1"/>
      <c r="C2201" s="1"/>
    </row>
    <row r="2202" spans="1:3" ht="12.75">
      <c r="A2202" s="1"/>
      <c r="B2202" s="1"/>
      <c r="C2202" s="1"/>
    </row>
    <row r="2203" spans="1:3" ht="12.75">
      <c r="A2203" s="1"/>
      <c r="B2203" s="1"/>
      <c r="C2203" s="1"/>
    </row>
    <row r="2204" spans="1:3" ht="12.75">
      <c r="A2204" s="1"/>
      <c r="B2204" s="1"/>
      <c r="C2204" s="1"/>
    </row>
    <row r="2205" spans="1:3" ht="12.75">
      <c r="A2205" s="1"/>
      <c r="B2205" s="1"/>
      <c r="C2205" s="1"/>
    </row>
    <row r="2206" spans="1:3" ht="12.75">
      <c r="A2206" s="1"/>
      <c r="B2206" s="1"/>
      <c r="C2206" s="1"/>
    </row>
    <row r="2207" spans="1:3" ht="12.75">
      <c r="A2207" s="1"/>
      <c r="B2207" s="1"/>
      <c r="C2207" s="1"/>
    </row>
    <row r="2208" spans="1:3" ht="12.75">
      <c r="A2208" s="1"/>
      <c r="B2208" s="1"/>
      <c r="C2208" s="1"/>
    </row>
    <row r="2209" spans="1:3" ht="12.75">
      <c r="A2209" s="1"/>
      <c r="B2209" s="1"/>
      <c r="C2209" s="1"/>
    </row>
    <row r="2210" spans="1:3" ht="12.75">
      <c r="A2210" s="1"/>
      <c r="B2210" s="1"/>
      <c r="C2210" s="1"/>
    </row>
    <row r="2211" spans="1:3" ht="12.75">
      <c r="A2211" s="1"/>
      <c r="B2211" s="1"/>
      <c r="C2211" s="1"/>
    </row>
    <row r="2212" spans="1:3" ht="12.75">
      <c r="A2212" s="1"/>
      <c r="B2212" s="1"/>
      <c r="C2212" s="1"/>
    </row>
    <row r="2213" spans="1:3" ht="12.75">
      <c r="A2213" s="1"/>
      <c r="B2213" s="1"/>
      <c r="C2213" s="1"/>
    </row>
    <row r="2214" spans="1:3" ht="12.75">
      <c r="A2214" s="1"/>
      <c r="B2214" s="1"/>
      <c r="C2214" s="1"/>
    </row>
    <row r="2215" spans="1:3" ht="12.75">
      <c r="A2215" s="1"/>
      <c r="B2215" s="1"/>
      <c r="C2215" s="1"/>
    </row>
    <row r="2216" spans="1:3" ht="12.75">
      <c r="A2216" s="1"/>
      <c r="B2216" s="1"/>
      <c r="C2216" s="1"/>
    </row>
    <row r="2217" spans="1:3" ht="12.75">
      <c r="A2217" s="1"/>
      <c r="B2217" s="1"/>
      <c r="C2217" s="1"/>
    </row>
    <row r="2218" spans="1:3" ht="12.75">
      <c r="A2218" s="1"/>
      <c r="B2218" s="1"/>
      <c r="C2218" s="1"/>
    </row>
    <row r="2219" spans="1:3" ht="12.75">
      <c r="A2219" s="1"/>
      <c r="B2219" s="1"/>
      <c r="C2219" s="1"/>
    </row>
    <row r="2220" spans="1:3" ht="12.75">
      <c r="A2220" s="1"/>
      <c r="B2220" s="1"/>
      <c r="C2220" s="1"/>
    </row>
    <row r="2221" spans="1:3" ht="12.75">
      <c r="A2221" s="1"/>
      <c r="B2221" s="1"/>
      <c r="C2221" s="1"/>
    </row>
    <row r="2222" spans="1:3" ht="12.75">
      <c r="A2222" s="1"/>
      <c r="B2222" s="1"/>
      <c r="C2222" s="1"/>
    </row>
    <row r="2223" spans="1:3" ht="12.75">
      <c r="A2223" s="1"/>
      <c r="B2223" s="1"/>
      <c r="C2223" s="1"/>
    </row>
    <row r="2224" spans="1:3" ht="12.75">
      <c r="A2224" s="1"/>
      <c r="B2224" s="1"/>
      <c r="C2224" s="1"/>
    </row>
    <row r="2225" spans="1:3" ht="12.75">
      <c r="A2225" s="1"/>
      <c r="B2225" s="1"/>
      <c r="C2225" s="1"/>
    </row>
    <row r="2226" spans="1:3" ht="12.75">
      <c r="A2226" s="1"/>
      <c r="B2226" s="1"/>
      <c r="C2226" s="1"/>
    </row>
    <row r="2227" spans="1:3" ht="12.75">
      <c r="A2227" s="1"/>
      <c r="B2227" s="1"/>
      <c r="C2227" s="1"/>
    </row>
    <row r="2228" spans="1:3" ht="12.75">
      <c r="A2228" s="1"/>
      <c r="B2228" s="1"/>
      <c r="C2228" s="1"/>
    </row>
    <row r="2229" spans="1:3" ht="12.75">
      <c r="A2229" s="1"/>
      <c r="B2229" s="1"/>
      <c r="C2229" s="1"/>
    </row>
    <row r="2230" spans="1:3" ht="12.75">
      <c r="A2230" s="1"/>
      <c r="B2230" s="1"/>
      <c r="C2230" s="1"/>
    </row>
    <row r="2231" spans="1:3" ht="12.75">
      <c r="A2231" s="1"/>
      <c r="B2231" s="1"/>
      <c r="C2231" s="1"/>
    </row>
    <row r="2232" spans="1:3" ht="12.75">
      <c r="A2232" s="1"/>
      <c r="B2232" s="1"/>
      <c r="C2232" s="1"/>
    </row>
    <row r="2233" spans="1:3" ht="12.75">
      <c r="A2233" s="1"/>
      <c r="B2233" s="1"/>
      <c r="C2233" s="1"/>
    </row>
    <row r="2234" spans="1:3" ht="12.75">
      <c r="A2234" s="1"/>
      <c r="B2234" s="1"/>
      <c r="C2234" s="1"/>
    </row>
    <row r="2235" spans="1:3" ht="12.75">
      <c r="A2235" s="1"/>
      <c r="B2235" s="1"/>
      <c r="C2235" s="1"/>
    </row>
    <row r="2236" spans="1:3" ht="12.75">
      <c r="A2236" s="1"/>
      <c r="B2236" s="1"/>
      <c r="C2236" s="1"/>
    </row>
    <row r="2237" spans="1:3" ht="12.75">
      <c r="A2237" s="1"/>
      <c r="B2237" s="1"/>
      <c r="C2237" s="1"/>
    </row>
    <row r="2238" spans="1:3" ht="12.75">
      <c r="A2238" s="1"/>
      <c r="B2238" s="1"/>
      <c r="C2238" s="1"/>
    </row>
    <row r="2239" spans="1:3" ht="12.75">
      <c r="A2239" s="1"/>
      <c r="B2239" s="1"/>
      <c r="C2239" s="1"/>
    </row>
    <row r="2240" spans="1:3" ht="12.75">
      <c r="A2240" s="1"/>
      <c r="B2240" s="1"/>
      <c r="C2240" s="1"/>
    </row>
    <row r="2241" spans="1:3" ht="12.75">
      <c r="A2241" s="1"/>
      <c r="B2241" s="1"/>
      <c r="C2241" s="1"/>
    </row>
    <row r="2242" spans="1:3" ht="12.75">
      <c r="A2242" s="1"/>
      <c r="B2242" s="1"/>
      <c r="C2242" s="1"/>
    </row>
    <row r="2243" spans="1:3" ht="12.75">
      <c r="A2243" s="1"/>
      <c r="B2243" s="1"/>
      <c r="C2243" s="1"/>
    </row>
    <row r="2244" spans="1:3" ht="12.75">
      <c r="A2244" s="1"/>
      <c r="B2244" s="1"/>
      <c r="C2244" s="1"/>
    </row>
    <row r="2245" spans="1:3" ht="12.75">
      <c r="A2245" s="1"/>
      <c r="B2245" s="1"/>
      <c r="C2245" s="1"/>
    </row>
    <row r="2246" spans="1:3" ht="12.75">
      <c r="A2246" s="1"/>
      <c r="B2246" s="1"/>
      <c r="C2246" s="1"/>
    </row>
    <row r="2247" spans="1:3" ht="12.75">
      <c r="A2247" s="1"/>
      <c r="B2247" s="1"/>
      <c r="C2247" s="1"/>
    </row>
    <row r="2248" spans="1:3" ht="12.75">
      <c r="A2248" s="1"/>
      <c r="B2248" s="1"/>
      <c r="C2248" s="1"/>
    </row>
    <row r="2249" spans="1:3" ht="12.75">
      <c r="A2249" s="1"/>
      <c r="B2249" s="1"/>
      <c r="C2249" s="1"/>
    </row>
    <row r="2250" spans="1:3" ht="12.75">
      <c r="A2250" s="1"/>
      <c r="B2250" s="1"/>
      <c r="C2250" s="1"/>
    </row>
    <row r="2251" spans="1:3" ht="12.75">
      <c r="A2251" s="1"/>
      <c r="B2251" s="1"/>
      <c r="C2251" s="1"/>
    </row>
    <row r="2252" spans="1:3" ht="12.75">
      <c r="A2252" s="1"/>
      <c r="B2252" s="1"/>
      <c r="C2252" s="1"/>
    </row>
    <row r="2253" spans="1:3" ht="12.75">
      <c r="A2253" s="1"/>
      <c r="B2253" s="1"/>
      <c r="C2253" s="1"/>
    </row>
    <row r="2254" spans="1:3" ht="12.75">
      <c r="A2254" s="1"/>
      <c r="B2254" s="1"/>
      <c r="C2254" s="1"/>
    </row>
    <row r="2255" spans="1:3" ht="12.75">
      <c r="A2255" s="1"/>
      <c r="B2255" s="1"/>
      <c r="C2255" s="1"/>
    </row>
    <row r="2256" spans="1:3" ht="12.75">
      <c r="A2256" s="1"/>
      <c r="B2256" s="1"/>
      <c r="C2256" s="1"/>
    </row>
    <row r="2257" spans="1:3" ht="12.75">
      <c r="A2257" s="1"/>
      <c r="B2257" s="1"/>
      <c r="C2257" s="1"/>
    </row>
    <row r="2258" spans="1:3" ht="12.75">
      <c r="A2258" s="1"/>
      <c r="B2258" s="1"/>
      <c r="C2258" s="1"/>
    </row>
    <row r="2259" spans="1:3" ht="12.75">
      <c r="A2259" s="1"/>
      <c r="B2259" s="1"/>
      <c r="C2259" s="1"/>
    </row>
    <row r="2260" spans="1:3" ht="12.75">
      <c r="A2260" s="1"/>
      <c r="B2260" s="1"/>
      <c r="C2260" s="1"/>
    </row>
    <row r="2261" spans="1:3" ht="12.75">
      <c r="A2261" s="1"/>
      <c r="B2261" s="1"/>
      <c r="C2261" s="1"/>
    </row>
    <row r="2262" spans="1:3" ht="12.75">
      <c r="A2262" s="1"/>
      <c r="B2262" s="1"/>
      <c r="C2262" s="1"/>
    </row>
    <row r="2263" spans="1:3" ht="12.75">
      <c r="A2263" s="1"/>
      <c r="B2263" s="1"/>
      <c r="C2263" s="1"/>
    </row>
    <row r="2264" spans="1:3" ht="12.75">
      <c r="A2264" s="1"/>
      <c r="B2264" s="1"/>
      <c r="C2264" s="1"/>
    </row>
    <row r="2265" spans="1:3" ht="12.75">
      <c r="A2265" s="1"/>
      <c r="B2265" s="1"/>
      <c r="C2265" s="1"/>
    </row>
    <row r="2266" spans="1:3" ht="12.75">
      <c r="A2266" s="1"/>
      <c r="B2266" s="1"/>
      <c r="C2266" s="1"/>
    </row>
    <row r="2267" spans="1:3" ht="12.75">
      <c r="A2267" s="1"/>
      <c r="B2267" s="1"/>
      <c r="C2267" s="1"/>
    </row>
    <row r="2268" spans="1:3" ht="12.75">
      <c r="A2268" s="1"/>
      <c r="B2268" s="1"/>
      <c r="C2268" s="1"/>
    </row>
    <row r="2269" spans="1:3" ht="12.75">
      <c r="A2269" s="1"/>
      <c r="B2269" s="1"/>
      <c r="C2269" s="1"/>
    </row>
    <row r="2270" spans="1:3" ht="12.75">
      <c r="A2270" s="1"/>
      <c r="B2270" s="1"/>
      <c r="C2270" s="1"/>
    </row>
    <row r="2271" spans="1:3" ht="12.75">
      <c r="A2271" s="1"/>
      <c r="B2271" s="1"/>
      <c r="C2271" s="1"/>
    </row>
    <row r="2272" spans="1:3" ht="12.75">
      <c r="A2272" s="1"/>
      <c r="B2272" s="1"/>
      <c r="C2272" s="1"/>
    </row>
    <row r="2273" spans="1:3" ht="12.75">
      <c r="A2273" s="1"/>
      <c r="B2273" s="1"/>
      <c r="C2273" s="1"/>
    </row>
    <row r="2274" spans="1:3" ht="12.75">
      <c r="A2274" s="1"/>
      <c r="B2274" s="1"/>
      <c r="C2274" s="1"/>
    </row>
    <row r="2275" spans="1:3" ht="12.75">
      <c r="A2275" s="1"/>
      <c r="B2275" s="1"/>
      <c r="C2275" s="1"/>
    </row>
    <row r="2276" spans="1:3" ht="12.75">
      <c r="A2276" s="1"/>
      <c r="B2276" s="1"/>
      <c r="C2276" s="1"/>
    </row>
    <row r="2277" spans="1:3" ht="12.75">
      <c r="A2277" s="1"/>
      <c r="B2277" s="1"/>
      <c r="C2277" s="1"/>
    </row>
    <row r="2278" spans="1:3" ht="12.75">
      <c r="A2278" s="1"/>
      <c r="B2278" s="1"/>
      <c r="C2278" s="1"/>
    </row>
    <row r="2279" spans="1:3" ht="12.75">
      <c r="A2279" s="1"/>
      <c r="B2279" s="1"/>
      <c r="C2279" s="1"/>
    </row>
    <row r="2280" spans="1:3" ht="12.75">
      <c r="A2280" s="1"/>
      <c r="B2280" s="1"/>
      <c r="C2280" s="1"/>
    </row>
    <row r="2281" spans="1:3" ht="12.75">
      <c r="A2281" s="1"/>
      <c r="B2281" s="1"/>
      <c r="C2281" s="1"/>
    </row>
    <row r="2282" spans="1:3" ht="12.75">
      <c r="A2282" s="1"/>
      <c r="B2282" s="1"/>
      <c r="C2282" s="1"/>
    </row>
    <row r="2283" spans="1:3" ht="12.75">
      <c r="A2283" s="1"/>
      <c r="B2283" s="1"/>
      <c r="C2283" s="1"/>
    </row>
    <row r="2284" spans="1:3" ht="12.75">
      <c r="A2284" s="1"/>
      <c r="B2284" s="1"/>
      <c r="C2284" s="1"/>
    </row>
    <row r="2285" spans="1:3" ht="12.75">
      <c r="A2285" s="1"/>
      <c r="B2285" s="1"/>
      <c r="C2285" s="1"/>
    </row>
    <row r="2286" spans="1:3" ht="12.75">
      <c r="A2286" s="1"/>
      <c r="B2286" s="1"/>
      <c r="C2286" s="1"/>
    </row>
    <row r="2287" spans="1:3" ht="12.75">
      <c r="A2287" s="1"/>
      <c r="B2287" s="1"/>
      <c r="C2287" s="1"/>
    </row>
    <row r="2288" spans="1:3" ht="12.75">
      <c r="A2288" s="1"/>
      <c r="B2288" s="1"/>
      <c r="C2288" s="1"/>
    </row>
    <row r="2289" spans="1:3" ht="12.75">
      <c r="A2289" s="1"/>
      <c r="B2289" s="1"/>
      <c r="C2289" s="1"/>
    </row>
    <row r="2290" spans="1:3" ht="12.75">
      <c r="A2290" s="1"/>
      <c r="B2290" s="1"/>
      <c r="C2290" s="1"/>
    </row>
    <row r="2291" spans="1:3" ht="12.75">
      <c r="A2291" s="1"/>
      <c r="B2291" s="1"/>
      <c r="C2291" s="1"/>
    </row>
    <row r="2292" spans="1:3" ht="12.75">
      <c r="A2292" s="1"/>
      <c r="B2292" s="1"/>
      <c r="C2292" s="1"/>
    </row>
    <row r="2293" spans="1:3" ht="12.75">
      <c r="A2293" s="1"/>
      <c r="B2293" s="1"/>
      <c r="C2293" s="1"/>
    </row>
    <row r="2294" spans="1:3" ht="12.75">
      <c r="A2294" s="1"/>
      <c r="B2294" s="1"/>
      <c r="C2294" s="1"/>
    </row>
    <row r="2295" spans="1:3" ht="12.75">
      <c r="A2295" s="1"/>
      <c r="B2295" s="1"/>
      <c r="C2295" s="1"/>
    </row>
    <row r="2296" spans="1:3" ht="12.75">
      <c r="A2296" s="1"/>
      <c r="B2296" s="1"/>
      <c r="C2296" s="1"/>
    </row>
    <row r="2297" spans="1:3" ht="12.75">
      <c r="A2297" s="1"/>
      <c r="B2297" s="1"/>
      <c r="C2297" s="1"/>
    </row>
    <row r="2298" spans="1:3" ht="12.75">
      <c r="A2298" s="1"/>
      <c r="B2298" s="1"/>
      <c r="C2298" s="1"/>
    </row>
    <row r="2299" spans="1:3" ht="12.75">
      <c r="A2299" s="1"/>
      <c r="B2299" s="1"/>
      <c r="C2299" s="1"/>
    </row>
    <row r="2300" spans="1:3" ht="12.75">
      <c r="A2300" s="1"/>
      <c r="B2300" s="1"/>
      <c r="C2300" s="1"/>
    </row>
    <row r="2301" spans="1:3" ht="12.75">
      <c r="A2301" s="1"/>
      <c r="B2301" s="1"/>
      <c r="C2301" s="1"/>
    </row>
    <row r="2302" spans="1:3" ht="12.75">
      <c r="A2302" s="1"/>
      <c r="B2302" s="1"/>
      <c r="C2302" s="1"/>
    </row>
    <row r="2303" spans="1:3" ht="12.75">
      <c r="A2303" s="1"/>
      <c r="B2303" s="1"/>
      <c r="C2303" s="1"/>
    </row>
    <row r="2304" spans="1:3" ht="12.75">
      <c r="A2304" s="1"/>
      <c r="B2304" s="1"/>
      <c r="C2304" s="1"/>
    </row>
    <row r="2305" spans="1:3" ht="12.75">
      <c r="A2305" s="1"/>
      <c r="B2305" s="1"/>
      <c r="C2305" s="1"/>
    </row>
    <row r="2306" spans="1:3" ht="12.75">
      <c r="A2306" s="1"/>
      <c r="B2306" s="1"/>
      <c r="C2306" s="1"/>
    </row>
    <row r="2307" spans="1:3" ht="12.75">
      <c r="A2307" s="1"/>
      <c r="B2307" s="1"/>
      <c r="C2307" s="1"/>
    </row>
    <row r="2308" spans="1:3" ht="12.75">
      <c r="A2308" s="1"/>
      <c r="B2308" s="1"/>
      <c r="C2308" s="1"/>
    </row>
    <row r="2309" spans="1:3" ht="12.75">
      <c r="A2309" s="1"/>
      <c r="B2309" s="1"/>
      <c r="C2309" s="1"/>
    </row>
    <row r="2310" spans="1:3" ht="12.75">
      <c r="A2310" s="1"/>
      <c r="B2310" s="1"/>
      <c r="C2310" s="1"/>
    </row>
    <row r="2311" spans="1:3" ht="12.75">
      <c r="A2311" s="1"/>
      <c r="B2311" s="1"/>
      <c r="C2311" s="1"/>
    </row>
    <row r="2312" spans="1:3" ht="12.75">
      <c r="A2312" s="1"/>
      <c r="B2312" s="1"/>
      <c r="C2312" s="1"/>
    </row>
    <row r="2313" spans="1:3" ht="12.75">
      <c r="A2313" s="1"/>
      <c r="B2313" s="1"/>
      <c r="C2313" s="1"/>
    </row>
    <row r="2314" spans="1:3" ht="12.75">
      <c r="A2314" s="1"/>
      <c r="B2314" s="1"/>
      <c r="C2314" s="1"/>
    </row>
    <row r="2315" spans="1:3" ht="12.75">
      <c r="A2315" s="1"/>
      <c r="B2315" s="1"/>
      <c r="C2315" s="1"/>
    </row>
    <row r="2316" spans="1:3" ht="12.75">
      <c r="A2316" s="1"/>
      <c r="B2316" s="1"/>
      <c r="C2316" s="1"/>
    </row>
    <row r="2317" spans="1:3" ht="12.75">
      <c r="A2317" s="1"/>
      <c r="B2317" s="1"/>
      <c r="C2317" s="1"/>
    </row>
    <row r="2318" spans="1:3" ht="12.75">
      <c r="A2318" s="1"/>
      <c r="B2318" s="1"/>
      <c r="C2318" s="1"/>
    </row>
    <row r="2319" spans="1:3" ht="12.75">
      <c r="A2319" s="1"/>
      <c r="B2319" s="1"/>
      <c r="C2319" s="1"/>
    </row>
    <row r="2320" spans="1:3" ht="12.75">
      <c r="A2320" s="1"/>
      <c r="B2320" s="1"/>
      <c r="C2320" s="1"/>
    </row>
    <row r="2321" spans="1:3" ht="12.75">
      <c r="A2321" s="1"/>
      <c r="B2321" s="1"/>
      <c r="C2321" s="1"/>
    </row>
    <row r="2322" spans="1:3" ht="12.75">
      <c r="A2322" s="1"/>
      <c r="B2322" s="1"/>
      <c r="C2322" s="1"/>
    </row>
    <row r="2323" spans="1:3" ht="12.75">
      <c r="A2323" s="1"/>
      <c r="B2323" s="1"/>
      <c r="C2323" s="1"/>
    </row>
    <row r="2324" spans="1:3" ht="12.75">
      <c r="A2324" s="1"/>
      <c r="B2324" s="1"/>
      <c r="C2324" s="1"/>
    </row>
    <row r="2325" spans="1:3" ht="12.75">
      <c r="A2325" s="1"/>
      <c r="B2325" s="1"/>
      <c r="C2325" s="1"/>
    </row>
    <row r="2326" spans="1:3" ht="12.75">
      <c r="A2326" s="1"/>
      <c r="B2326" s="1"/>
      <c r="C2326" s="1"/>
    </row>
    <row r="2327" spans="1:3" ht="12.75">
      <c r="A2327" s="1"/>
      <c r="B2327" s="1"/>
      <c r="C2327" s="1"/>
    </row>
    <row r="2328" spans="1:3" ht="12.75">
      <c r="A2328" s="1"/>
      <c r="B2328" s="1"/>
      <c r="C2328" s="1"/>
    </row>
    <row r="2329" spans="1:3" ht="12.75">
      <c r="A2329" s="1"/>
      <c r="B2329" s="1"/>
      <c r="C2329" s="1"/>
    </row>
    <row r="2330" spans="1:3" ht="12.75">
      <c r="A2330" s="1"/>
      <c r="B2330" s="1"/>
      <c r="C2330" s="1"/>
    </row>
    <row r="2331" spans="1:3" ht="12.75">
      <c r="A2331" s="1"/>
      <c r="B2331" s="1"/>
      <c r="C2331" s="1"/>
    </row>
    <row r="2332" spans="1:3" ht="12.75">
      <c r="A2332" s="1"/>
      <c r="B2332" s="1"/>
      <c r="C2332" s="1"/>
    </row>
    <row r="2333" spans="1:3" ht="12.75">
      <c r="A2333" s="1"/>
      <c r="B2333" s="1"/>
      <c r="C2333" s="1"/>
    </row>
    <row r="2334" spans="1:3" ht="12.75">
      <c r="A2334" s="1"/>
      <c r="B2334" s="1"/>
      <c r="C2334" s="1"/>
    </row>
    <row r="2335" spans="1:3" ht="12.75">
      <c r="A2335" s="1"/>
      <c r="B2335" s="1"/>
      <c r="C2335" s="1"/>
    </row>
    <row r="2336" spans="1:3" ht="12.75">
      <c r="A2336" s="1"/>
      <c r="B2336" s="1"/>
      <c r="C2336" s="1"/>
    </row>
    <row r="2337" spans="1:3" ht="12.75">
      <c r="A2337" s="1"/>
      <c r="B2337" s="1"/>
      <c r="C2337" s="1"/>
    </row>
    <row r="2338" spans="1:3" ht="12.75">
      <c r="A2338" s="1"/>
      <c r="B2338" s="1"/>
      <c r="C2338" s="1"/>
    </row>
    <row r="2339" spans="1:3" ht="12.75">
      <c r="A2339" s="1"/>
      <c r="B2339" s="1"/>
      <c r="C2339" s="1"/>
    </row>
    <row r="2340" spans="1:3" ht="12.75">
      <c r="A2340" s="1"/>
      <c r="B2340" s="1"/>
      <c r="C2340" s="1"/>
    </row>
    <row r="2341" spans="1:3" ht="12.75">
      <c r="A2341" s="1"/>
      <c r="B2341" s="1"/>
      <c r="C2341" s="1"/>
    </row>
    <row r="2342" spans="1:3" ht="12.75">
      <c r="A2342" s="1"/>
      <c r="B2342" s="1"/>
      <c r="C2342" s="1"/>
    </row>
    <row r="2343" spans="1:3" ht="12.75">
      <c r="A2343" s="1"/>
      <c r="B2343" s="1"/>
      <c r="C2343" s="1"/>
    </row>
    <row r="2344" spans="1:3" ht="12.75">
      <c r="A2344" s="1"/>
      <c r="B2344" s="1"/>
      <c r="C2344" s="1"/>
    </row>
    <row r="2345" spans="1:3" ht="12.75">
      <c r="A2345" s="1"/>
      <c r="B2345" s="1"/>
      <c r="C2345" s="1"/>
    </row>
    <row r="2346" spans="1:3" ht="12.75">
      <c r="A2346" s="1"/>
      <c r="B2346" s="1"/>
      <c r="C2346" s="1"/>
    </row>
    <row r="2347" spans="1:3" ht="12.75">
      <c r="A2347" s="1"/>
      <c r="B2347" s="1"/>
      <c r="C2347" s="1"/>
    </row>
    <row r="2348" spans="1:3" ht="12.75">
      <c r="A2348" s="1"/>
      <c r="B2348" s="1"/>
      <c r="C2348" s="1"/>
    </row>
    <row r="2349" spans="1:3" ht="12.75">
      <c r="A2349" s="1"/>
      <c r="B2349" s="1"/>
      <c r="C2349" s="1"/>
    </row>
    <row r="2350" spans="1:3" ht="12.75">
      <c r="A2350" s="1"/>
      <c r="B2350" s="1"/>
      <c r="C2350" s="1"/>
    </row>
    <row r="2351" spans="1:3" ht="12.75">
      <c r="A2351" s="1"/>
      <c r="B2351" s="1"/>
      <c r="C2351" s="1"/>
    </row>
    <row r="2352" spans="1:3" ht="12.75">
      <c r="A2352" s="1"/>
      <c r="B2352" s="1"/>
      <c r="C2352" s="1"/>
    </row>
    <row r="2353" spans="1:3" ht="12.75">
      <c r="A2353" s="1"/>
      <c r="B2353" s="1"/>
      <c r="C2353" s="1"/>
    </row>
    <row r="2354" spans="1:3" ht="12.75">
      <c r="A2354" s="1"/>
      <c r="B2354" s="1"/>
      <c r="C2354" s="1"/>
    </row>
    <row r="2355" spans="1:3" ht="12.75">
      <c r="A2355" s="1"/>
      <c r="B2355" s="1"/>
      <c r="C2355" s="1"/>
    </row>
    <row r="2356" spans="1:3" ht="12.75">
      <c r="A2356" s="1"/>
      <c r="B2356" s="1"/>
      <c r="C2356" s="1"/>
    </row>
    <row r="2357" spans="1:3" ht="12.75">
      <c r="A2357" s="1"/>
      <c r="B2357" s="1"/>
      <c r="C2357" s="1"/>
    </row>
    <row r="2358" spans="1:3" ht="12.75">
      <c r="A2358" s="1"/>
      <c r="B2358" s="1"/>
      <c r="C2358" s="1"/>
    </row>
    <row r="2359" spans="1:3" ht="12.75">
      <c r="A2359" s="1"/>
      <c r="B2359" s="1"/>
      <c r="C2359" s="1"/>
    </row>
    <row r="2360" spans="1:3" ht="12.75">
      <c r="A2360" s="1"/>
      <c r="B2360" s="1"/>
      <c r="C2360" s="1"/>
    </row>
    <row r="2361" spans="1:3" ht="12.75">
      <c r="A2361" s="1"/>
      <c r="B2361" s="1"/>
      <c r="C2361" s="1"/>
    </row>
    <row r="2362" spans="1:3" ht="12.75">
      <c r="A2362" s="1"/>
      <c r="B2362" s="1"/>
      <c r="C2362" s="1"/>
    </row>
    <row r="2363" spans="1:3" ht="12.75">
      <c r="A2363" s="1"/>
      <c r="B2363" s="1"/>
      <c r="C2363" s="1"/>
    </row>
    <row r="2364" spans="1:3" ht="12.75">
      <c r="A2364" s="1"/>
      <c r="B2364" s="1"/>
      <c r="C2364" s="1"/>
    </row>
    <row r="2365" spans="1:3" ht="12.75">
      <c r="A2365" s="1"/>
      <c r="B2365" s="1"/>
      <c r="C2365" s="1"/>
    </row>
    <row r="2366" spans="1:3" ht="12.75">
      <c r="A2366" s="1"/>
      <c r="B2366" s="1"/>
      <c r="C2366" s="1"/>
    </row>
    <row r="2367" spans="1:3" ht="12.75">
      <c r="A2367" s="1"/>
      <c r="B2367" s="1"/>
      <c r="C2367" s="1"/>
    </row>
    <row r="2368" spans="1:3" ht="12.75">
      <c r="A2368" s="1"/>
      <c r="B2368" s="1"/>
      <c r="C2368" s="1"/>
    </row>
    <row r="2369" spans="1:3" ht="12.75">
      <c r="A2369" s="1"/>
      <c r="B2369" s="1"/>
      <c r="C2369" s="1"/>
    </row>
    <row r="2370" spans="1:3" ht="12.75">
      <c r="A2370" s="1"/>
      <c r="B2370" s="1"/>
      <c r="C2370" s="1"/>
    </row>
    <row r="2371" spans="1:3" ht="12.75">
      <c r="A2371" s="1"/>
      <c r="B2371" s="1"/>
      <c r="C2371" s="1"/>
    </row>
    <row r="2372" spans="1:3" ht="12.75">
      <c r="A2372" s="1"/>
      <c r="B2372" s="1"/>
      <c r="C2372" s="1"/>
    </row>
    <row r="2373" spans="1:3" ht="12.75">
      <c r="A2373" s="1"/>
      <c r="B2373" s="1"/>
      <c r="C2373" s="1"/>
    </row>
    <row r="2374" spans="1:3" ht="12.75">
      <c r="A2374" s="1"/>
      <c r="B2374" s="1"/>
      <c r="C2374" s="1"/>
    </row>
    <row r="2375" spans="1:3" ht="12.75">
      <c r="A2375" s="1"/>
      <c r="B2375" s="1"/>
      <c r="C2375" s="1"/>
    </row>
    <row r="2376" spans="1:3" ht="12.75">
      <c r="A2376" s="1"/>
      <c r="B2376" s="1"/>
      <c r="C2376" s="1"/>
    </row>
    <row r="2377" spans="1:3" ht="12.75">
      <c r="A2377" s="1"/>
      <c r="B2377" s="1"/>
      <c r="C2377" s="1"/>
    </row>
    <row r="2378" spans="1:3" ht="12.75">
      <c r="A2378" s="1"/>
      <c r="B2378" s="1"/>
      <c r="C2378" s="1"/>
    </row>
    <row r="2379" spans="1:3" ht="12.75">
      <c r="A2379" s="1"/>
      <c r="B2379" s="1"/>
      <c r="C2379" s="1"/>
    </row>
    <row r="2380" spans="1:3" ht="12.75">
      <c r="A2380" s="1"/>
      <c r="B2380" s="1"/>
      <c r="C2380" s="1"/>
    </row>
    <row r="2381" spans="1:3" ht="12.75">
      <c r="A2381" s="1"/>
      <c r="B2381" s="1"/>
      <c r="C2381" s="1"/>
    </row>
    <row r="2382" spans="1:3" ht="12.75">
      <c r="A2382" s="1"/>
      <c r="B2382" s="1"/>
      <c r="C2382" s="1"/>
    </row>
    <row r="2383" spans="1:3" ht="12.75">
      <c r="A2383" s="1"/>
      <c r="B2383" s="1"/>
      <c r="C2383" s="1"/>
    </row>
    <row r="2384" spans="1:3" ht="12.75">
      <c r="A2384" s="1"/>
      <c r="B2384" s="1"/>
      <c r="C2384" s="1"/>
    </row>
    <row r="2385" spans="1:3" ht="12.75">
      <c r="A2385" s="1"/>
      <c r="B2385" s="1"/>
      <c r="C2385" s="1"/>
    </row>
    <row r="2386" spans="1:3" ht="12.75">
      <c r="A2386" s="1"/>
      <c r="B2386" s="1"/>
      <c r="C2386" s="1"/>
    </row>
    <row r="2387" spans="1:3" ht="12.75">
      <c r="A2387" s="1"/>
      <c r="B2387" s="1"/>
      <c r="C2387" s="1"/>
    </row>
    <row r="2388" spans="1:3" ht="12.75">
      <c r="A2388" s="1"/>
      <c r="B2388" s="1"/>
      <c r="C2388" s="1"/>
    </row>
    <row r="2389" spans="1:3" ht="12.75">
      <c r="A2389" s="1"/>
      <c r="B2389" s="1"/>
      <c r="C2389" s="1"/>
    </row>
    <row r="2390" spans="1:3" ht="12.75">
      <c r="A2390" s="1"/>
      <c r="B2390" s="1"/>
      <c r="C2390" s="1"/>
    </row>
    <row r="2391" spans="1:3" ht="12.75">
      <c r="A2391" s="1"/>
      <c r="B2391" s="1"/>
      <c r="C2391" s="1"/>
    </row>
    <row r="2392" spans="1:3" ht="12.75">
      <c r="A2392" s="1"/>
      <c r="B2392" s="1"/>
      <c r="C2392" s="1"/>
    </row>
    <row r="2393" spans="1:3" ht="12.75">
      <c r="A2393" s="1"/>
      <c r="B2393" s="1"/>
      <c r="C2393" s="1"/>
    </row>
    <row r="2394" spans="1:3" ht="12.75">
      <c r="A2394" s="1"/>
      <c r="B2394" s="1"/>
      <c r="C2394" s="1"/>
    </row>
    <row r="2395" spans="1:3" ht="12.75">
      <c r="A2395" s="1"/>
      <c r="B2395" s="1"/>
      <c r="C2395" s="1"/>
    </row>
    <row r="2396" spans="1:3" ht="12.75">
      <c r="A2396" s="1"/>
      <c r="B2396" s="1"/>
      <c r="C2396" s="1"/>
    </row>
    <row r="2397" spans="1:3" ht="12.75">
      <c r="A2397" s="1"/>
      <c r="B2397" s="1"/>
      <c r="C2397" s="1"/>
    </row>
    <row r="2398" spans="1:3" ht="12.75">
      <c r="A2398" s="1"/>
      <c r="B2398" s="1"/>
      <c r="C2398" s="1"/>
    </row>
    <row r="2399" spans="1:3" ht="12.75">
      <c r="A2399" s="1"/>
      <c r="B2399" s="1"/>
      <c r="C2399" s="1"/>
    </row>
    <row r="2400" spans="1:3" ht="12.75">
      <c r="A2400" s="1"/>
      <c r="B2400" s="1"/>
      <c r="C2400" s="1"/>
    </row>
    <row r="2401" spans="1:3" ht="12.75">
      <c r="A2401" s="1"/>
      <c r="B2401" s="1"/>
      <c r="C2401" s="1"/>
    </row>
    <row r="2402" spans="1:3" ht="12.75">
      <c r="A2402" s="1"/>
      <c r="B2402" s="1"/>
      <c r="C2402" s="1"/>
    </row>
    <row r="2403" spans="1:3" ht="12.75">
      <c r="A2403" s="1"/>
      <c r="B2403" s="1"/>
      <c r="C2403" s="1"/>
    </row>
    <row r="2404" spans="1:3" ht="12.75">
      <c r="A2404" s="1"/>
      <c r="B2404" s="1"/>
      <c r="C2404" s="1"/>
    </row>
    <row r="2405" spans="1:3" ht="12.75">
      <c r="A2405" s="1"/>
      <c r="B2405" s="1"/>
      <c r="C2405" s="1"/>
    </row>
    <row r="2406" spans="1:3" ht="12.75">
      <c r="A2406" s="1"/>
      <c r="B2406" s="1"/>
      <c r="C2406" s="1"/>
    </row>
    <row r="2407" spans="1:3" ht="12.75">
      <c r="A2407" s="1"/>
      <c r="B2407" s="1"/>
      <c r="C2407" s="1"/>
    </row>
    <row r="2408" spans="1:3" ht="12.75">
      <c r="A2408" s="1"/>
      <c r="B2408" s="1"/>
      <c r="C2408" s="1"/>
    </row>
    <row r="2409" spans="1:3" ht="12.75">
      <c r="A2409" s="1"/>
      <c r="B2409" s="1"/>
      <c r="C2409" s="1"/>
    </row>
    <row r="2410" spans="1:3" ht="12.75">
      <c r="A2410" s="1"/>
      <c r="B2410" s="1"/>
      <c r="C2410" s="1"/>
    </row>
    <row r="2411" spans="1:3" ht="12.75">
      <c r="A2411" s="1"/>
      <c r="B2411" s="1"/>
      <c r="C2411" s="1"/>
    </row>
    <row r="2412" spans="1:3" ht="12.75">
      <c r="A2412" s="1"/>
      <c r="B2412" s="1"/>
      <c r="C2412" s="1"/>
    </row>
    <row r="2413" spans="1:3" ht="12.75">
      <c r="A2413" s="1"/>
      <c r="B2413" s="1"/>
      <c r="C2413" s="1"/>
    </row>
    <row r="2414" spans="1:3" ht="12.75">
      <c r="A2414" s="1"/>
      <c r="B2414" s="1"/>
      <c r="C2414" s="1"/>
    </row>
    <row r="2415" ht="12.75">
      <c r="A2415" s="1"/>
    </row>
  </sheetData>
  <sheetProtection/>
  <mergeCells count="2">
    <mergeCell ref="A3:D3"/>
    <mergeCell ref="A4:C4"/>
  </mergeCells>
  <printOptions/>
  <pageMargins left="1.1811023622047245" right="0.7874015748031497" top="0" bottom="0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Kolesnik Sergey</dc:creator>
  <cp:keywords/>
  <dc:description/>
  <cp:lastModifiedBy>Голова ради</cp:lastModifiedBy>
  <cp:lastPrinted>2020-08-25T09:02:33Z</cp:lastPrinted>
  <dcterms:modified xsi:type="dcterms:W3CDTF">2020-08-25T09:02:48Z</dcterms:modified>
  <cp:category/>
  <cp:version/>
  <cp:contentType/>
  <cp:contentStatus/>
</cp:coreProperties>
</file>