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tabRatio="936" activeTab="1"/>
  </bookViews>
  <sheets>
    <sheet name="Ф-1 (1-3)" sheetId="1" r:id="rId1"/>
    <sheet name="Ф-1 (4)" sheetId="2" r:id="rId2"/>
  </sheets>
  <definedNames>
    <definedName name="_xlnm.Print_Titles" localSheetId="0">'Ф-1 (1-3)'!$13:$15</definedName>
    <definedName name="_xlnm.Print_Titles" localSheetId="1">'Ф-1 (4)'!$3:$5</definedName>
    <definedName name="_xlnm.Print_Area" localSheetId="0">'Ф-1 (1-3)'!$A$1:$H$36</definedName>
    <definedName name="_xlnm.Print_Area" localSheetId="1">'Ф-1 (4)'!$A$1:$H$22</definedName>
  </definedNames>
  <calcPr fullCalcOnLoad="1"/>
</workbook>
</file>

<file path=xl/sharedStrings.xml><?xml version="1.0" encoding="utf-8"?>
<sst xmlns="http://schemas.openxmlformats.org/spreadsheetml/2006/main" count="109" uniqueCount="57">
  <si>
    <t>КПКВК*</t>
  </si>
  <si>
    <t>Найменування</t>
  </si>
  <si>
    <t>Відповідальний виконавець</t>
  </si>
  <si>
    <t>(звіт)</t>
  </si>
  <si>
    <t>(затверджено)</t>
  </si>
  <si>
    <t>(проект)</t>
  </si>
  <si>
    <t>(прогноз)</t>
  </si>
  <si>
    <t xml:space="preserve"> </t>
  </si>
  <si>
    <t>ВСЬОГО</t>
  </si>
  <si>
    <t>Керівник установи</t>
  </si>
  <si>
    <t>______________________________</t>
  </si>
  <si>
    <t>(підпис)</t>
  </si>
  <si>
    <t>(ініціали та прізвище)</t>
  </si>
  <si>
    <t>Керівник фінансової служби</t>
  </si>
  <si>
    <t>2016 рік</t>
  </si>
  <si>
    <t>2017 рік</t>
  </si>
  <si>
    <t>2018 рік</t>
  </si>
  <si>
    <t>2019 рік</t>
  </si>
  <si>
    <t>Додаток 1</t>
  </si>
  <si>
    <t>до проекту районного бюджету</t>
  </si>
  <si>
    <t xml:space="preserve">                                          (найменування головного розпорядника коштів районного бюджету)                                           КВК</t>
  </si>
  <si>
    <t>(пункт 2 розділу І)</t>
  </si>
  <si>
    <t>на 2018 рік за програмно - цільовим методом</t>
  </si>
  <si>
    <t>2020 рік</t>
  </si>
  <si>
    <t>3. Розподіл граничного обсягу видатків / надання кредитів загального фонду районного бюджету на 2018 рік та індикативних прогнозних показників на 2019 і 2020 роки за бюджетними програмами та підпрограмами</t>
  </si>
  <si>
    <t>4. Розподіл граничного обсягу видатків / надання кредитів спеціального фонду районного бюджету на 2018 рік та індикативних прогнозних показників на 2019 і 2020 роки за бюджетними програмами та підпрограмами</t>
  </si>
  <si>
    <t>Бюджетний запит на 2018 - 2020 роки загальний, Форма 2018-1</t>
  </si>
  <si>
    <t>до Інструкції   щодо підготовки бюджетних запитів</t>
  </si>
  <si>
    <t>(тис. грн.)</t>
  </si>
  <si>
    <t>Багатопрофільна стаціонарна медична допомога населенню</t>
  </si>
  <si>
    <t>Заходи державної політики з питань дітей та їх соціального захисту</t>
  </si>
  <si>
    <t>Підтримка спорту вищих досягнень та організацій, які здійснюють фізкультурно-спортивну діяльність в регіоні</t>
  </si>
  <si>
    <t>Проведення місцевих виборів</t>
  </si>
  <si>
    <t>Інші видатки</t>
  </si>
  <si>
    <t>Красилівська районна державна адміністрація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</si>
  <si>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</si>
  <si>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</si>
  <si>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</si>
  <si>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Утримання та розвиток автомобільних доріг та дорожньої інфраструктури за рахунок коштів місцевого бюджету</t>
  </si>
  <si>
    <t>Утримання та забезпечення діяльності центрів соціальних служб для сім’ї, дітей та молоді</t>
  </si>
  <si>
    <t>Заходи із запобігання та ліквідації надзвичайних ситуацій та наслідків стихійного лиха</t>
  </si>
  <si>
    <t>Первинна медична допомога населенню</t>
  </si>
  <si>
    <t>Програми і централізовані заходи у галузі охорони здоров’я</t>
  </si>
  <si>
    <t>0191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</si>
  <si>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</si>
  <si>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</si>
  <si>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Інші заходи з розвитку фізичної культури та спорту</t>
  </si>
  <si>
    <t>Утримання та розвиток автомобільних доріг та дорожньої інфраструктури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</si>
  <si>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</si>
  <si>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</si>
  <si>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</si>
  <si>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Соціальний захист ветеранів війни та праці</t>
  </si>
  <si>
    <t>0000</t>
  </si>
  <si>
    <r>
      <t xml:space="preserve">1. </t>
    </r>
    <r>
      <rPr>
        <b/>
        <u val="single"/>
        <sz val="12"/>
        <color indexed="8"/>
        <rFont val="Times New Roman"/>
        <family val="1"/>
      </rPr>
      <t>Красилівська районна державна адміністрація Хмельницької області</t>
    </r>
    <r>
      <rPr>
        <b/>
        <sz val="12"/>
        <color indexed="8"/>
        <rFont val="Times New Roman"/>
        <family val="1"/>
      </rPr>
      <t>_______</t>
    </r>
    <r>
      <rPr>
        <sz val="12"/>
        <color indexed="8"/>
        <rFont val="Times New Roman"/>
        <family val="1"/>
      </rPr>
      <t xml:space="preserve"> (0) (2)</t>
    </r>
  </si>
  <si>
    <r>
      <t xml:space="preserve">2. Мета діяльності головного розпорядника коштів районного бюджету    </t>
    </r>
    <r>
      <rPr>
        <sz val="12"/>
        <color indexed="8"/>
        <rFont val="Times New Roman"/>
        <family val="1"/>
      </rPr>
      <t>Здійснення виконавчої влади на території Красилівського району</t>
    </r>
  </si>
  <si>
    <t>Д.В.Склонний</t>
  </si>
  <si>
    <t>Н.В.Островська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</si>
</sst>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0.00"/>
    <numFmt numFmtId="186" formatCode="#0.0"/>
    <numFmt numFmtId="187" formatCode="0.0000"/>
    <numFmt numFmtId="188" formatCode="0.00000"/>
    <numFmt numFmtId="189" formatCode="0.000"/>
    <numFmt numFmtId="190" formatCode="_-* #,##0.000_₴_-;\-* #,##0.000_₴_-;_-* &quot;-&quot;??_₴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33" borderId="0" xfId="0" applyFont="1" applyFill="1" applyAlignment="1">
      <alignment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33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10" xfId="52" applyFont="1" applyBorder="1" applyAlignment="1">
      <alignment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0" borderId="10" xfId="52" applyBorder="1" applyAlignment="1">
      <alignment vertical="center" wrapText="1"/>
      <protection/>
    </xf>
    <xf numFmtId="184" fontId="2" fillId="33" borderId="10" xfId="0" applyNumberFormat="1" applyFont="1" applyFill="1" applyBorder="1" applyAlignment="1">
      <alignment horizontal="right" vertical="center" wrapText="1"/>
    </xf>
    <xf numFmtId="184" fontId="3" fillId="33" borderId="10" xfId="0" applyNumberFormat="1" applyFont="1" applyFill="1" applyBorder="1" applyAlignment="1">
      <alignment horizontal="right" vertical="center" wrapText="1"/>
    </xf>
    <xf numFmtId="0" fontId="11" fillId="0" borderId="10" xfId="52" applyFont="1" applyFill="1" applyBorder="1" applyAlignment="1">
      <alignment horizontal="center" vertical="center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185" fontId="1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184" fontId="2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-1 (1-3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6"/>
  <sheetViews>
    <sheetView view="pageBreakPreview" zoomScale="80" zoomScaleNormal="85" zoomScaleSheetLayoutView="80" zoomScalePageLayoutView="0" workbookViewId="0" topLeftCell="A1">
      <pane xSplit="2" ySplit="15" topLeftCell="C1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D33" sqref="D33"/>
    </sheetView>
  </sheetViews>
  <sheetFormatPr defaultColWidth="9.140625" defaultRowHeight="15"/>
  <cols>
    <col min="1" max="1" width="14.7109375" style="10" customWidth="1"/>
    <col min="2" max="2" width="63.00390625" style="10" customWidth="1"/>
    <col min="3" max="5" width="19.28125" style="10" customWidth="1"/>
    <col min="6" max="6" width="17.8515625" style="10" customWidth="1"/>
    <col min="7" max="7" width="19.28125" style="10" customWidth="1"/>
    <col min="8" max="8" width="18.7109375" style="10" customWidth="1"/>
    <col min="9" max="16384" width="9.140625" style="10" customWidth="1"/>
  </cols>
  <sheetData>
    <row r="1" spans="7:8" ht="15">
      <c r="G1" s="19" t="s">
        <v>18</v>
      </c>
      <c r="H1" s="19"/>
    </row>
    <row r="2" spans="7:8" ht="15">
      <c r="G2" s="39" t="s">
        <v>27</v>
      </c>
      <c r="H2" s="39"/>
    </row>
    <row r="3" spans="7:8" ht="15" customHeight="1">
      <c r="G3" s="43" t="s">
        <v>19</v>
      </c>
      <c r="H3" s="43"/>
    </row>
    <row r="4" spans="1:8" ht="22.5">
      <c r="A4" s="40" t="s">
        <v>26</v>
      </c>
      <c r="B4" s="40"/>
      <c r="C4" s="40"/>
      <c r="D4" s="40"/>
      <c r="E4" s="40"/>
      <c r="F4" s="40"/>
      <c r="G4" s="43" t="s">
        <v>22</v>
      </c>
      <c r="H4" s="43"/>
    </row>
    <row r="5" spans="1:8" ht="17.25" customHeight="1">
      <c r="A5" s="21"/>
      <c r="B5" s="21"/>
      <c r="C5" s="21"/>
      <c r="D5" s="21"/>
      <c r="E5" s="21"/>
      <c r="F5" s="21"/>
      <c r="G5" s="43" t="s">
        <v>21</v>
      </c>
      <c r="H5" s="43"/>
    </row>
    <row r="6" spans="1:8" ht="15.75">
      <c r="A6" s="41"/>
      <c r="B6" s="41"/>
      <c r="C6" s="41"/>
      <c r="D6" s="41"/>
      <c r="E6" s="41"/>
      <c r="F6" s="41"/>
      <c r="G6" s="41"/>
      <c r="H6" s="41"/>
    </row>
    <row r="7" spans="1:8" ht="15.75">
      <c r="A7" s="37" t="s">
        <v>53</v>
      </c>
      <c r="B7" s="37"/>
      <c r="C7" s="37"/>
      <c r="D7" s="37"/>
      <c r="E7" s="37"/>
      <c r="F7" s="37"/>
      <c r="G7" s="37"/>
      <c r="H7" s="37"/>
    </row>
    <row r="8" spans="1:8" ht="15">
      <c r="A8" s="42" t="s">
        <v>20</v>
      </c>
      <c r="B8" s="42"/>
      <c r="C8" s="42"/>
      <c r="D8" s="42"/>
      <c r="E8" s="42"/>
      <c r="F8" s="42"/>
      <c r="G8" s="42"/>
      <c r="H8" s="42"/>
    </row>
    <row r="9" spans="1:8" ht="15.75">
      <c r="A9" s="37" t="s">
        <v>54</v>
      </c>
      <c r="B9" s="37"/>
      <c r="C9" s="37"/>
      <c r="D9" s="37"/>
      <c r="E9" s="37"/>
      <c r="F9" s="37"/>
      <c r="G9" s="37"/>
      <c r="H9" s="37"/>
    </row>
    <row r="10" spans="1:8" ht="41.25" customHeight="1">
      <c r="A10" s="37" t="s">
        <v>24</v>
      </c>
      <c r="B10" s="37"/>
      <c r="C10" s="37"/>
      <c r="D10" s="37"/>
      <c r="E10" s="37"/>
      <c r="F10" s="37"/>
      <c r="G10" s="37"/>
      <c r="H10" s="37"/>
    </row>
    <row r="11" ht="15.75">
      <c r="H11" s="1"/>
    </row>
    <row r="12" spans="1:8" ht="15">
      <c r="A12" s="2"/>
      <c r="H12" s="11" t="s">
        <v>28</v>
      </c>
    </row>
    <row r="13" spans="1:8" ht="15.75">
      <c r="A13" s="38" t="s">
        <v>0</v>
      </c>
      <c r="B13" s="38" t="s">
        <v>1</v>
      </c>
      <c r="C13" s="38" t="s">
        <v>2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23</v>
      </c>
    </row>
    <row r="14" spans="1:8" ht="15.75">
      <c r="A14" s="38"/>
      <c r="B14" s="38"/>
      <c r="C14" s="38"/>
      <c r="D14" s="9" t="s">
        <v>3</v>
      </c>
      <c r="E14" s="9" t="s">
        <v>4</v>
      </c>
      <c r="F14" s="9" t="s">
        <v>5</v>
      </c>
      <c r="G14" s="9" t="s">
        <v>6</v>
      </c>
      <c r="H14" s="9" t="s">
        <v>6</v>
      </c>
    </row>
    <row r="15" spans="1:8" ht="15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</row>
    <row r="16" spans="1:8" ht="37.5" customHeight="1">
      <c r="A16" s="31">
        <v>2010</v>
      </c>
      <c r="B16" s="32" t="s">
        <v>29</v>
      </c>
      <c r="C16" s="30" t="s">
        <v>34</v>
      </c>
      <c r="D16" s="26">
        <v>25677.4</v>
      </c>
      <c r="E16" s="26">
        <v>36521.69896</v>
      </c>
      <c r="F16" s="26">
        <v>41595</v>
      </c>
      <c r="G16" s="26">
        <f>F16*1.065</f>
        <v>44298.674999999996</v>
      </c>
      <c r="H16" s="26">
        <f>G16*1.05</f>
        <v>46513.60875</v>
      </c>
    </row>
    <row r="17" spans="1:8" ht="37.5" customHeight="1">
      <c r="A17" s="31">
        <v>2110</v>
      </c>
      <c r="B17" s="32" t="s">
        <v>41</v>
      </c>
      <c r="C17" s="30" t="s">
        <v>34</v>
      </c>
      <c r="D17" s="26">
        <v>13651.7</v>
      </c>
      <c r="E17" s="26">
        <v>20480.27352</v>
      </c>
      <c r="F17" s="26">
        <v>12381.814</v>
      </c>
      <c r="G17" s="26">
        <f aca="true" t="shared" si="0" ref="G17:G35">F17*1.065</f>
        <v>13186.63191</v>
      </c>
      <c r="H17" s="26">
        <f aca="true" t="shared" si="1" ref="H17:H35">G17*1.05</f>
        <v>13845.9635055</v>
      </c>
    </row>
    <row r="18" spans="1:8" ht="37.5" customHeight="1">
      <c r="A18" s="23">
        <v>2111</v>
      </c>
      <c r="B18" s="22" t="s">
        <v>35</v>
      </c>
      <c r="C18" s="30" t="s">
        <v>34</v>
      </c>
      <c r="D18" s="26">
        <v>13651.7</v>
      </c>
      <c r="E18" s="26">
        <v>20480.27352</v>
      </c>
      <c r="F18" s="26">
        <v>12381.814</v>
      </c>
      <c r="G18" s="26">
        <f t="shared" si="0"/>
        <v>13186.63191</v>
      </c>
      <c r="H18" s="26">
        <f t="shared" si="1"/>
        <v>13845.9635055</v>
      </c>
    </row>
    <row r="19" spans="1:8" ht="37.5" customHeight="1">
      <c r="A19" s="31">
        <v>2140</v>
      </c>
      <c r="B19" s="32" t="s">
        <v>42</v>
      </c>
      <c r="C19" s="30" t="s">
        <v>34</v>
      </c>
      <c r="D19" s="26">
        <f>D20+D21</f>
        <v>0</v>
      </c>
      <c r="E19" s="26">
        <f>E20+E21</f>
        <v>1250</v>
      </c>
      <c r="F19" s="26">
        <f>F20+F21</f>
        <v>1599</v>
      </c>
      <c r="G19" s="26">
        <f t="shared" si="0"/>
        <v>1702.935</v>
      </c>
      <c r="H19" s="26">
        <f t="shared" si="1"/>
        <v>1788.08175</v>
      </c>
    </row>
    <row r="20" spans="1:8" ht="37.5" customHeight="1">
      <c r="A20" s="23">
        <v>2144</v>
      </c>
      <c r="B20" s="22" t="s">
        <v>36</v>
      </c>
      <c r="C20" s="30" t="s">
        <v>34</v>
      </c>
      <c r="D20" s="26">
        <v>0</v>
      </c>
      <c r="E20" s="26">
        <v>407.2</v>
      </c>
      <c r="F20" s="26">
        <v>911.8</v>
      </c>
      <c r="G20" s="26">
        <f t="shared" si="0"/>
        <v>971.0669999999999</v>
      </c>
      <c r="H20" s="26">
        <f t="shared" si="1"/>
        <v>1019.6203499999999</v>
      </c>
    </row>
    <row r="21" spans="1:8" ht="37.5" customHeight="1">
      <c r="A21" s="23">
        <v>2146</v>
      </c>
      <c r="B21" s="22" t="s">
        <v>37</v>
      </c>
      <c r="C21" s="30" t="s">
        <v>34</v>
      </c>
      <c r="D21" s="26">
        <v>0</v>
      </c>
      <c r="E21" s="26">
        <v>842.8</v>
      </c>
      <c r="F21" s="26">
        <v>687.2</v>
      </c>
      <c r="G21" s="26">
        <f t="shared" si="0"/>
        <v>731.868</v>
      </c>
      <c r="H21" s="26">
        <f t="shared" si="1"/>
        <v>768.4614000000001</v>
      </c>
    </row>
    <row r="22" spans="1:8" ht="37.5" customHeight="1">
      <c r="A22" s="31">
        <v>3110</v>
      </c>
      <c r="B22" s="32" t="s">
        <v>44</v>
      </c>
      <c r="C22" s="30" t="s">
        <v>34</v>
      </c>
      <c r="D22" s="26">
        <f>D23</f>
        <v>5.6</v>
      </c>
      <c r="E22" s="26">
        <f>E23</f>
        <v>7.55</v>
      </c>
      <c r="F22" s="26">
        <f>F23</f>
        <v>0</v>
      </c>
      <c r="G22" s="26">
        <f t="shared" si="0"/>
        <v>0</v>
      </c>
      <c r="H22" s="26">
        <f t="shared" si="1"/>
        <v>0</v>
      </c>
    </row>
    <row r="23" spans="1:8" ht="37.5" customHeight="1">
      <c r="A23" s="23">
        <v>3112</v>
      </c>
      <c r="B23" s="22" t="s">
        <v>30</v>
      </c>
      <c r="C23" s="30" t="s">
        <v>34</v>
      </c>
      <c r="D23" s="26">
        <v>5.6</v>
      </c>
      <c r="E23" s="26">
        <v>7.55</v>
      </c>
      <c r="F23" s="26">
        <v>0</v>
      </c>
      <c r="G23" s="26">
        <f t="shared" si="0"/>
        <v>0</v>
      </c>
      <c r="H23" s="26">
        <f t="shared" si="1"/>
        <v>0</v>
      </c>
    </row>
    <row r="24" spans="1:8" ht="37.5" customHeight="1">
      <c r="A24" s="31">
        <v>3120</v>
      </c>
      <c r="B24" s="32" t="s">
        <v>45</v>
      </c>
      <c r="C24" s="30" t="s">
        <v>34</v>
      </c>
      <c r="D24" s="26">
        <f>D25</f>
        <v>237.4</v>
      </c>
      <c r="E24" s="26">
        <f>E25</f>
        <v>615.583</v>
      </c>
      <c r="F24" s="26">
        <f>F25</f>
        <v>314.1</v>
      </c>
      <c r="G24" s="26">
        <f t="shared" si="0"/>
        <v>334.5165</v>
      </c>
      <c r="H24" s="26">
        <f t="shared" si="1"/>
        <v>351.24232500000005</v>
      </c>
    </row>
    <row r="25" spans="1:8" ht="37.5" customHeight="1">
      <c r="A25" s="28">
        <v>3121</v>
      </c>
      <c r="B25" s="22" t="s">
        <v>39</v>
      </c>
      <c r="C25" s="30" t="s">
        <v>34</v>
      </c>
      <c r="D25" s="26">
        <v>237.4</v>
      </c>
      <c r="E25" s="26">
        <v>615.583</v>
      </c>
      <c r="F25" s="26">
        <v>314.1</v>
      </c>
      <c r="G25" s="26">
        <f t="shared" si="0"/>
        <v>334.5165</v>
      </c>
      <c r="H25" s="26">
        <f t="shared" si="1"/>
        <v>351.24232500000005</v>
      </c>
    </row>
    <row r="26" spans="1:8" ht="37.5" customHeight="1">
      <c r="A26" s="33">
        <v>3190</v>
      </c>
      <c r="B26" s="32" t="s">
        <v>51</v>
      </c>
      <c r="C26" s="30" t="s">
        <v>34</v>
      </c>
      <c r="D26" s="26">
        <f>D27</f>
        <v>5.2</v>
      </c>
      <c r="E26" s="26">
        <f>E27</f>
        <v>0</v>
      </c>
      <c r="F26" s="26">
        <f>F27</f>
        <v>0</v>
      </c>
      <c r="G26" s="26">
        <f t="shared" si="0"/>
        <v>0</v>
      </c>
      <c r="H26" s="26">
        <f t="shared" si="1"/>
        <v>0</v>
      </c>
    </row>
    <row r="27" spans="1:8" ht="37.5" customHeight="1">
      <c r="A27" s="28">
        <v>3192</v>
      </c>
      <c r="B27" s="24" t="s">
        <v>50</v>
      </c>
      <c r="C27" s="30" t="s">
        <v>34</v>
      </c>
      <c r="D27" s="26">
        <v>5.2</v>
      </c>
      <c r="E27" s="26">
        <v>0</v>
      </c>
      <c r="F27" s="26">
        <v>0</v>
      </c>
      <c r="G27" s="26">
        <f t="shared" si="0"/>
        <v>0</v>
      </c>
      <c r="H27" s="26">
        <f t="shared" si="1"/>
        <v>0</v>
      </c>
    </row>
    <row r="28" spans="1:8" ht="37.5" customHeight="1">
      <c r="A28" s="33">
        <v>5060</v>
      </c>
      <c r="B28" s="34" t="s">
        <v>46</v>
      </c>
      <c r="C28" s="30" t="s">
        <v>34</v>
      </c>
      <c r="D28" s="26">
        <f>D29</f>
        <v>0</v>
      </c>
      <c r="E28" s="26">
        <f>E29</f>
        <v>100</v>
      </c>
      <c r="F28" s="26">
        <f>F29</f>
        <v>0</v>
      </c>
      <c r="G28" s="26">
        <f t="shared" si="0"/>
        <v>0</v>
      </c>
      <c r="H28" s="26">
        <f t="shared" si="1"/>
        <v>0</v>
      </c>
    </row>
    <row r="29" spans="1:8" ht="37.5" customHeight="1">
      <c r="A29" s="23">
        <v>5062</v>
      </c>
      <c r="B29" s="22" t="s">
        <v>31</v>
      </c>
      <c r="C29" s="30" t="s">
        <v>34</v>
      </c>
      <c r="D29" s="26">
        <v>0</v>
      </c>
      <c r="E29" s="26">
        <v>100</v>
      </c>
      <c r="F29" s="26">
        <v>0</v>
      </c>
      <c r="G29" s="26">
        <f t="shared" si="0"/>
        <v>0</v>
      </c>
      <c r="H29" s="26">
        <f t="shared" si="1"/>
        <v>0</v>
      </c>
    </row>
    <row r="30" spans="1:8" ht="37.5" customHeight="1">
      <c r="A30" s="31">
        <v>7460</v>
      </c>
      <c r="B30" s="32" t="s">
        <v>47</v>
      </c>
      <c r="C30" s="30" t="s">
        <v>34</v>
      </c>
      <c r="D30" s="26">
        <f>D31</f>
        <v>2800</v>
      </c>
      <c r="E30" s="26">
        <f>E31</f>
        <v>2299</v>
      </c>
      <c r="F30" s="26">
        <f>F31</f>
        <v>162</v>
      </c>
      <c r="G30" s="26">
        <f t="shared" si="0"/>
        <v>172.53</v>
      </c>
      <c r="H30" s="26">
        <f t="shared" si="1"/>
        <v>181.15650000000002</v>
      </c>
    </row>
    <row r="31" spans="1:8" ht="37.5" customHeight="1">
      <c r="A31" s="23">
        <v>7461</v>
      </c>
      <c r="B31" s="25" t="s">
        <v>38</v>
      </c>
      <c r="C31" s="30" t="s">
        <v>34</v>
      </c>
      <c r="D31" s="26">
        <v>2800</v>
      </c>
      <c r="E31" s="26">
        <v>2299</v>
      </c>
      <c r="F31" s="26">
        <v>162</v>
      </c>
      <c r="G31" s="26">
        <f t="shared" si="0"/>
        <v>172.53</v>
      </c>
      <c r="H31" s="26">
        <f t="shared" si="1"/>
        <v>181.15650000000002</v>
      </c>
    </row>
    <row r="32" spans="1:8" ht="37.5" customHeight="1">
      <c r="A32" s="31">
        <v>8110</v>
      </c>
      <c r="B32" s="32" t="s">
        <v>40</v>
      </c>
      <c r="C32" s="30" t="s">
        <v>34</v>
      </c>
      <c r="D32" s="26">
        <v>246.4</v>
      </c>
      <c r="E32" s="26">
        <v>135.2</v>
      </c>
      <c r="F32" s="26">
        <v>0</v>
      </c>
      <c r="G32" s="26">
        <f t="shared" si="0"/>
        <v>0</v>
      </c>
      <c r="H32" s="26">
        <f t="shared" si="1"/>
        <v>0</v>
      </c>
    </row>
    <row r="33" spans="1:8" ht="37.5" customHeight="1">
      <c r="A33" s="35" t="s">
        <v>48</v>
      </c>
      <c r="B33" s="32" t="s">
        <v>49</v>
      </c>
      <c r="C33" s="30" t="s">
        <v>34</v>
      </c>
      <c r="D33" s="26">
        <f>D34</f>
        <v>0</v>
      </c>
      <c r="E33" s="26">
        <f>E34</f>
        <v>1.3</v>
      </c>
      <c r="F33" s="26">
        <f>F34</f>
        <v>0</v>
      </c>
      <c r="G33" s="26">
        <f t="shared" si="0"/>
        <v>0</v>
      </c>
      <c r="H33" s="26">
        <f t="shared" si="1"/>
        <v>0</v>
      </c>
    </row>
    <row r="34" spans="1:8" ht="37.5" customHeight="1">
      <c r="A34" s="29" t="s">
        <v>43</v>
      </c>
      <c r="B34" s="22" t="s">
        <v>32</v>
      </c>
      <c r="C34" s="30" t="s">
        <v>34</v>
      </c>
      <c r="D34" s="26">
        <v>0</v>
      </c>
      <c r="E34" s="26">
        <v>1.3</v>
      </c>
      <c r="F34" s="26">
        <v>0</v>
      </c>
      <c r="G34" s="26">
        <f t="shared" si="0"/>
        <v>0</v>
      </c>
      <c r="H34" s="26">
        <f t="shared" si="1"/>
        <v>0</v>
      </c>
    </row>
    <row r="35" spans="1:8" ht="37.5" customHeight="1">
      <c r="A35" s="29" t="s">
        <v>52</v>
      </c>
      <c r="B35" s="25" t="s">
        <v>33</v>
      </c>
      <c r="C35" s="30" t="s">
        <v>34</v>
      </c>
      <c r="D35" s="26">
        <v>29.7</v>
      </c>
      <c r="E35" s="26">
        <v>38</v>
      </c>
      <c r="F35" s="26">
        <v>0</v>
      </c>
      <c r="G35" s="26">
        <f t="shared" si="0"/>
        <v>0</v>
      </c>
      <c r="H35" s="26">
        <f t="shared" si="1"/>
        <v>0</v>
      </c>
    </row>
    <row r="36" spans="1:8" s="18" customFormat="1" ht="37.5" customHeight="1">
      <c r="A36" s="16" t="s">
        <v>7</v>
      </c>
      <c r="B36" s="17" t="s">
        <v>8</v>
      </c>
      <c r="C36" s="16" t="s">
        <v>7</v>
      </c>
      <c r="D36" s="27">
        <f>D16+D17+D19+D22+D24+D26+D28+D30+D32+D33+D35</f>
        <v>42653.4</v>
      </c>
      <c r="E36" s="27">
        <f>E16+E17+E19+E22+E24+E26+E28+E30+E32+E33+E35</f>
        <v>61448.60548</v>
      </c>
      <c r="F36" s="27">
        <f>F16+F17+F19+F22+F24+F26+F28+F30+F32+F33+F35</f>
        <v>56051.914</v>
      </c>
      <c r="G36" s="27">
        <f>G16+G17+G19+G22+G24+G26+G28+G30+G32+G33+G35</f>
        <v>59695.288409999994</v>
      </c>
      <c r="H36" s="27">
        <f>H16+H17+H19+H22+H24+H26+H28+H30+H32+H33+H35</f>
        <v>62680.05283049999</v>
      </c>
    </row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</sheetData>
  <sheetProtection/>
  <mergeCells count="13">
    <mergeCell ref="G4:H4"/>
    <mergeCell ref="G3:H3"/>
    <mergeCell ref="G5:H5"/>
    <mergeCell ref="A10:H10"/>
    <mergeCell ref="A13:A14"/>
    <mergeCell ref="B13:B14"/>
    <mergeCell ref="C13:C14"/>
    <mergeCell ref="G2:H2"/>
    <mergeCell ref="A4:F4"/>
    <mergeCell ref="A9:H9"/>
    <mergeCell ref="A6:H6"/>
    <mergeCell ref="A7:H7"/>
    <mergeCell ref="A8:H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tabSelected="1" view="pageBreakPreview" zoomScaleNormal="85" zoomScaleSheetLayoutView="100" zoomScalePageLayoutView="0" workbookViewId="0" topLeftCell="A1">
      <pane xSplit="2" ySplit="5" topLeftCell="E6" activePane="bottomRight" state="frozen"/>
      <selection pane="topLeft" activeCell="A24" sqref="A24:I24"/>
      <selection pane="topRight" activeCell="A24" sqref="A24:I24"/>
      <selection pane="bottomLeft" activeCell="A24" sqref="A24:I24"/>
      <selection pane="bottomRight" activeCell="A17" sqref="A17:B17"/>
    </sheetView>
  </sheetViews>
  <sheetFormatPr defaultColWidth="9.140625" defaultRowHeight="15"/>
  <cols>
    <col min="1" max="1" width="14.7109375" style="10" customWidth="1"/>
    <col min="2" max="2" width="63.00390625" style="10" customWidth="1"/>
    <col min="3" max="8" width="19.28125" style="10" customWidth="1"/>
    <col min="9" max="16384" width="9.140625" style="10" customWidth="1"/>
  </cols>
  <sheetData>
    <row r="1" spans="1:8" ht="37.5" customHeight="1">
      <c r="A1" s="44" t="s">
        <v>25</v>
      </c>
      <c r="B1" s="44"/>
      <c r="C1" s="44"/>
      <c r="D1" s="44"/>
      <c r="E1" s="44"/>
      <c r="F1" s="44"/>
      <c r="G1" s="44"/>
      <c r="H1" s="44"/>
    </row>
    <row r="2" spans="1:8" ht="15">
      <c r="A2" s="14"/>
      <c r="B2" s="15"/>
      <c r="C2" s="15"/>
      <c r="D2" s="15"/>
      <c r="E2" s="15"/>
      <c r="F2" s="15"/>
      <c r="G2" s="15"/>
      <c r="H2" s="11" t="s">
        <v>28</v>
      </c>
    </row>
    <row r="3" spans="1:9" ht="15.75">
      <c r="A3" s="38" t="s">
        <v>0</v>
      </c>
      <c r="B3" s="38" t="s">
        <v>1</v>
      </c>
      <c r="C3" s="38" t="s">
        <v>2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23</v>
      </c>
      <c r="I3" s="49"/>
    </row>
    <row r="4" spans="1:9" ht="15.75">
      <c r="A4" s="38"/>
      <c r="B4" s="38"/>
      <c r="C4" s="38"/>
      <c r="D4" s="9" t="s">
        <v>3</v>
      </c>
      <c r="E4" s="9" t="s">
        <v>4</v>
      </c>
      <c r="F4" s="9" t="s">
        <v>5</v>
      </c>
      <c r="G4" s="9" t="s">
        <v>6</v>
      </c>
      <c r="H4" s="9" t="s">
        <v>6</v>
      </c>
      <c r="I4" s="49"/>
    </row>
    <row r="5" spans="1:9" ht="15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2"/>
    </row>
    <row r="6" spans="1:9" ht="28.5" customHeight="1">
      <c r="A6" s="31">
        <v>2010</v>
      </c>
      <c r="B6" s="32" t="s">
        <v>29</v>
      </c>
      <c r="C6" s="30" t="s">
        <v>34</v>
      </c>
      <c r="D6" s="36">
        <v>6937.4</v>
      </c>
      <c r="E6" s="36">
        <v>3131.3</v>
      </c>
      <c r="F6" s="36">
        <v>422</v>
      </c>
      <c r="G6" s="36">
        <f>F6*1.065</f>
        <v>449.42999999999995</v>
      </c>
      <c r="H6" s="36">
        <f>G6*1.05</f>
        <v>471.90149999999994</v>
      </c>
      <c r="I6" s="12"/>
    </row>
    <row r="7" spans="1:9" ht="28.5" customHeight="1">
      <c r="A7" s="31">
        <v>2110</v>
      </c>
      <c r="B7" s="32" t="s">
        <v>41</v>
      </c>
      <c r="C7" s="30" t="s">
        <v>34</v>
      </c>
      <c r="D7" s="36">
        <v>1594.9</v>
      </c>
      <c r="E7" s="36">
        <v>2262.9</v>
      </c>
      <c r="F7" s="36">
        <v>207</v>
      </c>
      <c r="G7" s="36">
        <f>F7*1.065</f>
        <v>220.45499999999998</v>
      </c>
      <c r="H7" s="36">
        <f>G7*1.05</f>
        <v>231.47775</v>
      </c>
      <c r="I7" s="12"/>
    </row>
    <row r="8" spans="1:9" ht="28.5" customHeight="1">
      <c r="A8" s="23">
        <v>2111</v>
      </c>
      <c r="B8" s="22" t="s">
        <v>35</v>
      </c>
      <c r="C8" s="30" t="s">
        <v>34</v>
      </c>
      <c r="D8" s="36">
        <v>1594.9</v>
      </c>
      <c r="E8" s="36">
        <v>2262.9</v>
      </c>
      <c r="F8" s="36">
        <v>0</v>
      </c>
      <c r="G8" s="36">
        <f>F8*1.065</f>
        <v>0</v>
      </c>
      <c r="H8" s="36">
        <f>G8*1.05</f>
        <v>0</v>
      </c>
      <c r="I8" s="12"/>
    </row>
    <row r="9" spans="1:9" ht="28.5" customHeight="1">
      <c r="A9" s="31">
        <v>8110</v>
      </c>
      <c r="B9" s="32" t="s">
        <v>40</v>
      </c>
      <c r="C9" s="30" t="s">
        <v>34</v>
      </c>
      <c r="D9" s="36">
        <v>35.2</v>
      </c>
      <c r="E9" s="36">
        <v>0</v>
      </c>
      <c r="F9" s="36">
        <v>0</v>
      </c>
      <c r="G9" s="36">
        <f>F9*1.065</f>
        <v>0</v>
      </c>
      <c r="H9" s="36">
        <f>G9*1.05</f>
        <v>0</v>
      </c>
      <c r="I9" s="12"/>
    </row>
    <row r="10" spans="1:9" ht="28.5" customHeight="1">
      <c r="A10" s="29" t="s">
        <v>52</v>
      </c>
      <c r="B10" s="25" t="s">
        <v>33</v>
      </c>
      <c r="C10" s="30" t="s">
        <v>34</v>
      </c>
      <c r="D10" s="36">
        <v>36.4</v>
      </c>
      <c r="E10" s="36">
        <v>0</v>
      </c>
      <c r="F10" s="36">
        <v>0</v>
      </c>
      <c r="G10" s="36">
        <f>F10*1.065</f>
        <v>0</v>
      </c>
      <c r="H10" s="36">
        <f>G10*1.05</f>
        <v>0</v>
      </c>
      <c r="I10" s="12"/>
    </row>
    <row r="11" spans="1:9" s="18" customFormat="1" ht="24" customHeight="1">
      <c r="A11" s="16" t="s">
        <v>7</v>
      </c>
      <c r="B11" s="17" t="s">
        <v>8</v>
      </c>
      <c r="C11" s="16" t="s">
        <v>7</v>
      </c>
      <c r="D11" s="27">
        <f>D6+D7+D9+D10</f>
        <v>8603.9</v>
      </c>
      <c r="E11" s="27">
        <f>E6+E7+E9+E10</f>
        <v>5394.200000000001</v>
      </c>
      <c r="F11" s="27">
        <f>F6+F7+F9+F10</f>
        <v>629</v>
      </c>
      <c r="G11" s="27">
        <f>G6+G7+G9+G10</f>
        <v>669.885</v>
      </c>
      <c r="H11" s="27">
        <f>H6+H7+H9+H10</f>
        <v>703.37925</v>
      </c>
      <c r="I11" s="20"/>
    </row>
    <row r="12" spans="1:9" ht="6.75" customHeight="1">
      <c r="A12" s="4"/>
      <c r="B12" s="5"/>
      <c r="C12" s="4"/>
      <c r="D12" s="4"/>
      <c r="E12" s="4"/>
      <c r="F12" s="4"/>
      <c r="G12" s="4"/>
      <c r="H12" s="4"/>
      <c r="I12" s="12"/>
    </row>
    <row r="13" spans="1:9" ht="6.75" customHeight="1">
      <c r="A13" s="4"/>
      <c r="B13" s="5"/>
      <c r="C13" s="4"/>
      <c r="D13" s="4"/>
      <c r="E13" s="4"/>
      <c r="F13" s="4"/>
      <c r="G13" s="4"/>
      <c r="H13" s="4"/>
      <c r="I13" s="12"/>
    </row>
    <row r="14" spans="1:9" ht="6.75" customHeight="1">
      <c r="A14" s="4"/>
      <c r="B14" s="5"/>
      <c r="C14" s="4"/>
      <c r="D14" s="4"/>
      <c r="E14" s="4"/>
      <c r="F14" s="4"/>
      <c r="G14" s="4"/>
      <c r="H14" s="4"/>
      <c r="I14" s="12"/>
    </row>
    <row r="15" spans="1:8" ht="15.75">
      <c r="A15" s="44" t="s">
        <v>9</v>
      </c>
      <c r="B15" s="44"/>
      <c r="C15" s="45" t="s">
        <v>10</v>
      </c>
      <c r="D15" s="45"/>
      <c r="E15" s="13"/>
      <c r="F15" s="6"/>
      <c r="G15" s="46" t="s">
        <v>55</v>
      </c>
      <c r="H15" s="46"/>
    </row>
    <row r="16" spans="1:8" ht="27.75" customHeight="1">
      <c r="A16" s="44"/>
      <c r="B16" s="44"/>
      <c r="C16" s="48" t="s">
        <v>11</v>
      </c>
      <c r="D16" s="48"/>
      <c r="E16" s="13"/>
      <c r="F16" s="7"/>
      <c r="G16" s="48" t="s">
        <v>12</v>
      </c>
      <c r="H16" s="48"/>
    </row>
    <row r="17" spans="1:8" ht="29.25" customHeight="1">
      <c r="A17" s="44" t="s">
        <v>13</v>
      </c>
      <c r="B17" s="44"/>
      <c r="C17" s="45" t="s">
        <v>10</v>
      </c>
      <c r="D17" s="45"/>
      <c r="E17" s="13"/>
      <c r="F17" s="6"/>
      <c r="G17" s="46" t="s">
        <v>56</v>
      </c>
      <c r="H17" s="46"/>
    </row>
    <row r="18" spans="1:8" ht="15.75">
      <c r="A18" s="8"/>
      <c r="B18" s="8"/>
      <c r="C18" s="48" t="s">
        <v>11</v>
      </c>
      <c r="D18" s="48"/>
      <c r="E18" s="13"/>
      <c r="F18" s="7"/>
      <c r="G18" s="48" t="s">
        <v>12</v>
      </c>
      <c r="H18" s="48"/>
    </row>
    <row r="19" ht="15">
      <c r="A19" s="3"/>
    </row>
    <row r="20" spans="1:8" ht="6" customHeight="1">
      <c r="A20" s="47"/>
      <c r="B20" s="47"/>
      <c r="C20" s="47"/>
      <c r="D20" s="47"/>
      <c r="E20" s="47"/>
      <c r="F20" s="47"/>
      <c r="G20" s="47"/>
      <c r="H20" s="47"/>
    </row>
    <row r="21" spans="1:8" ht="6" customHeight="1">
      <c r="A21" s="50"/>
      <c r="B21" s="50"/>
      <c r="C21" s="50"/>
      <c r="D21" s="50"/>
      <c r="E21" s="50"/>
      <c r="F21" s="50"/>
      <c r="G21" s="50"/>
      <c r="H21" s="50"/>
    </row>
    <row r="22" spans="1:8" ht="6" customHeight="1">
      <c r="A22" s="50"/>
      <c r="B22" s="50"/>
      <c r="C22" s="50"/>
      <c r="D22" s="50"/>
      <c r="E22" s="50"/>
      <c r="F22" s="50"/>
      <c r="G22" s="50"/>
      <c r="H22" s="50"/>
    </row>
  </sheetData>
  <sheetProtection/>
  <mergeCells count="19">
    <mergeCell ref="A21:H21"/>
    <mergeCell ref="I3:I4"/>
    <mergeCell ref="A1:H1"/>
    <mergeCell ref="A3:A4"/>
    <mergeCell ref="B3:B4"/>
    <mergeCell ref="C3:C4"/>
    <mergeCell ref="A22:H22"/>
    <mergeCell ref="A17:B17"/>
    <mergeCell ref="C17:D17"/>
    <mergeCell ref="G17:H17"/>
    <mergeCell ref="C18:D18"/>
    <mergeCell ref="A15:B15"/>
    <mergeCell ref="C15:D15"/>
    <mergeCell ref="G15:H15"/>
    <mergeCell ref="A20:H20"/>
    <mergeCell ref="A16:B16"/>
    <mergeCell ref="C16:D16"/>
    <mergeCell ref="G16:H16"/>
    <mergeCell ref="G18:H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ajax</dc:creator>
  <cp:keywords/>
  <dc:description/>
  <cp:lastModifiedBy>Рфу-15-04</cp:lastModifiedBy>
  <cp:lastPrinted>2018-01-26T06:58:06Z</cp:lastPrinted>
  <dcterms:created xsi:type="dcterms:W3CDTF">2015-08-27T17:17:43Z</dcterms:created>
  <dcterms:modified xsi:type="dcterms:W3CDTF">2018-01-26T07:00:40Z</dcterms:modified>
  <cp:category/>
  <cp:version/>
  <cp:contentType/>
  <cp:contentStatus/>
</cp:coreProperties>
</file>