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085" windowHeight="924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<sst xmlns="http://schemas.openxmlformats.org/spreadsheetml/2006/main" count="152" uniqueCount="142">
  <si>
    <t>Додаток 3</t>
  </si>
  <si>
    <t>до рішення третьої позачергової</t>
  </si>
  <si>
    <t>сесії районної ради</t>
  </si>
  <si>
    <t>25 грудня 2015 року № 2</t>
  </si>
  <si>
    <t>РОЗПОДІЛ</t>
  </si>
  <si>
    <t>видатків районного бюджету на 2016 рік</t>
  </si>
  <si>
    <t>(грн.)</t>
  </si>
  <si>
    <t>Код типової відомчої класифікації видатків</t>
  </si>
  <si>
    <t>Назва головного розпорядника коштів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</si>
  <si>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</si>
  <si>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</si>
  <si>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</si>
  <si>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</si>
  <si>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</si>
  <si>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</si>
  <si>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</si>
  <si>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</si>
  <si>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</si>
  <si>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</si>
  <si>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</si>
  <si>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місцевихбюджетів</t>
  </si>
  <si>
    <t>01</t>
  </si>
  <si>
    <t xml:space="preserve">Красилівська районна рада </t>
  </si>
  <si>
    <t>010116</t>
  </si>
  <si>
    <t>Органи місцевого самоврядування</t>
  </si>
  <si>
    <t>091204</t>
  </si>
  <si>
    <t>Територіальні центри соціального обслуговування (надання соціальних послуг)</t>
  </si>
  <si>
    <t>091209</t>
  </si>
  <si>
    <t>Фінансова підтримка громадських організацій інвалідів і ветеранів</t>
  </si>
  <si>
    <t>250404</t>
  </si>
  <si>
    <t>Інші видатки</t>
  </si>
  <si>
    <t>03</t>
  </si>
  <si>
    <t xml:space="preserve">Красилівська районна державна адміністрація </t>
  </si>
  <si>
    <t>080101</t>
  </si>
  <si>
    <t>Лікарні</t>
  </si>
  <si>
    <t>080800</t>
  </si>
  <si>
    <t>Центри первинної медичної (медико-санітарної) допомоги</t>
  </si>
  <si>
    <t>090802</t>
  </si>
  <si>
    <t>Інші програми соціального захисту дітей</t>
  </si>
  <si>
    <t>091101</t>
  </si>
  <si>
    <t>Утримання центрів соціальних служб для сім`ї, дітей та молоді</t>
  </si>
  <si>
    <t>Управління освіти, молоді та спорту райдержадміністрації</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</si>
  <si>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</si>
  <si>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</si>
  <si>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</si>
  <si>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</si>
  <si>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</si>
  <si>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</si>
  <si>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</si>
  <si>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</si>
  <si>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</si>
  <si>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</si>
  <si>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</si>
  <si>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</si>
  <si>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</si>
  <si>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</si>
  <si>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</si>
  <si>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</si>
  <si>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</si>
  <si>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</si>
  <si>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</si>
  <si>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</si>
  <si>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Управління соціального захисту населення райдержадміністрації</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</si>
  <si>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</si>
  <si>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</si>
  <si>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</si>
  <si>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</si>
  <si>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</si>
  <si>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</si>
  <si>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</si>
  <si>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</si>
  <si>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</si>
  <si>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</si>
  <si>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</si>
  <si>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</si>
  <si>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</si>
  <si>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</si>
  <si>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</si>
  <si>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</si>
  <si>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</si>
  <si>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</si>
  <si>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</si>
  <si>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</si>
  <si>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</si>
  <si>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</si>
  <si>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</si>
  <si>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</si>
  <si>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</si>
  <si>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</si>
  <si>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</si>
  <si>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</si>
  <si>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</si>
  <si>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</si>
  <si>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</si>
  <si>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</si>
  <si>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</si>
  <si>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</si>
  <si>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</si>
  <si>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</si>
  <si>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</si>
  <si>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</si>
  <si>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</si>
  <si>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</si>
  <si>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</si>
  <si>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</si>
  <si>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</si>
  <si>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</si>
  <si>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</si>
  <si>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</si>
  <si>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</si>
  <si>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</si>
  <si>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</si>
  <si>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</si>
  <si>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091107</t>
  </si>
  <si>
    <t>Соціальні програми і заходи державних органів у справах сім`ї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</si>
  <si>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</si>
  <si>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</si>
  <si>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</si>
  <si>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</si>
  <si>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</si>
  <si>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</si>
  <si>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</si>
  <si>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</si>
  <si>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Відділ культури, національностей та релігій райдержадміністрації</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</si>
  <si>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</si>
  <si>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</si>
  <si>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</si>
  <si>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</si>
  <si>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</si>
  <si>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</si>
  <si>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</si>
  <si>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</si>
  <si>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</si>
  <si>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</si>
  <si>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Фінансовий орган (в частині міжбюджетних трансфертів, резервного фонду)</t>
  </si>
  <si>
    <t>250315</t>
  </si>
  <si>
    <t>Інші додаткові дотації</t>
  </si>
  <si>
    <t>76</t>
  </si>
  <si>
    <t>Загальнорайонні видатки</t>
  </si>
  <si>
    <t>250102</t>
  </si>
  <si>
    <t>Резервний фонд</t>
  </si>
  <si>
    <t xml:space="preserve"> </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</si>
</sst>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8">
    <font>
      <sz val="10"/>
      <name val="Arial Cyr"/>
      <family val="0"/>
    </font>
    <font>
      <sz val="10"/>
      <name val="Times New Roman"/>
      <family val="1"/>
    </font>
    <font>
      <sz val="10"/>
      <name val="Helv"/>
      <family val="0"/>
    </font>
    <font>
      <sz val="14"/>
      <name val="Times New Roman"/>
      <family val="1"/>
    </font>
    <font>
      <b/>
      <sz val="14"/>
      <name val="Times New Roman"/>
      <family val="1"/>
    </font>
    <font>
      <sz val="8"/>
      <name val="Times New Roman"/>
      <family val="1"/>
    </font>
    <font>
      <i/>
      <sz val="10"/>
      <name val="Times New Roman"/>
      <family val="1"/>
    </font>
    <font>
      <b/>
      <sz val="10"/>
      <name val="Times New Roman"/>
      <family val="1"/>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1" fillId="0" borderId="0" xfId="0" applyFont="1" applyFill="1" applyAlignment="1">
      <alignment horizontal="right"/>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2" fontId="7" fillId="0" borderId="2" xfId="0" applyNumberFormat="1" applyFont="1" applyFill="1" applyBorder="1" applyAlignment="1" quotePrefix="1">
      <alignment vertical="center" wrapText="1"/>
    </xf>
    <xf numFmtId="1" fontId="7" fillId="0" borderId="2" xfId="0" applyNumberFormat="1" applyFont="1" applyFill="1" applyBorder="1" applyAlignment="1">
      <alignment vertical="center" wrapText="1"/>
    </xf>
    <xf numFmtId="0" fontId="1" fillId="0" borderId="2" xfId="0" applyFont="1" applyFill="1" applyBorder="1" applyAlignment="1" quotePrefix="1">
      <alignment horizontal="center" vertical="center" wrapText="1"/>
    </xf>
    <xf numFmtId="2" fontId="1" fillId="0" borderId="2" xfId="0" applyNumberFormat="1" applyFont="1" applyFill="1" applyBorder="1" applyAlignment="1">
      <alignment vertical="center" wrapText="1"/>
    </xf>
    <xf numFmtId="1" fontId="1" fillId="0" borderId="2" xfId="0" applyNumberFormat="1" applyFont="1" applyFill="1" applyBorder="1" applyAlignment="1">
      <alignment vertical="center" wrapText="1"/>
    </xf>
    <xf numFmtId="0" fontId="7"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applyFont="1" applyFill="1" applyBorder="1" applyAlignment="1" quotePrefix="1">
      <alignment horizontal="center" vertical="center" wrapText="1"/>
    </xf>
    <xf numFmtId="2" fontId="7" fillId="0" borderId="2" xfId="0" applyNumberFormat="1" applyFont="1" applyFill="1" applyBorder="1" applyAlignment="1">
      <alignmen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8"/>
  <sheetViews>
    <sheetView tabSelected="1" workbookViewId="0" topLeftCell="A3">
      <selection activeCell="A7" sqref="A7:N7"/>
    </sheetView>
  </sheetViews>
  <sheetFormatPr defaultColWidth="9.00390625" defaultRowHeight="12.75"/>
  <cols>
    <col min="1" max="1" width="11.00390625" style="0" customWidth="1"/>
    <col min="2" max="2" width="30.875" style="0" customWidth="1"/>
    <col min="6" max="6" width="15.00390625" style="0" customWidth="1"/>
    <col min="7" max="7" width="11.125" style="0" customWidth="1"/>
    <col min="8" max="8" width="11.25390625" style="0" customWidth="1"/>
    <col min="9" max="9" width="13.125" style="0" customWidth="1"/>
    <col min="10" max="10" width="9.125" style="0" customWidth="1"/>
    <col min="11" max="11" width="12.75390625" style="0" customWidth="1"/>
    <col min="12" max="12" width="12.375" style="0" customWidth="1"/>
    <col min="13" max="13" width="9.00390625" style="0" customWidth="1"/>
    <col min="14" max="14" width="22.00390625" style="0" customWidth="1"/>
  </cols>
  <sheetData>
    <row r="1" spans="1:14" ht="18.75">
      <c r="A1" s="1"/>
      <c r="B1" s="1"/>
      <c r="C1" s="1"/>
      <c r="D1" s="1"/>
      <c r="E1" s="1"/>
      <c r="F1" s="1"/>
      <c r="G1" s="1"/>
      <c r="H1" s="1"/>
      <c r="I1" s="1"/>
      <c r="J1" s="1"/>
      <c r="K1" s="2" t="s">
        <v>0</v>
      </c>
      <c r="L1" s="2"/>
      <c r="M1" s="2"/>
      <c r="N1" s="2"/>
    </row>
    <row r="2" spans="1:14" ht="18.75">
      <c r="A2" s="1"/>
      <c r="B2" s="1"/>
      <c r="C2" s="1"/>
      <c r="D2" s="1"/>
      <c r="E2" s="1"/>
      <c r="F2" s="1"/>
      <c r="G2" s="1"/>
      <c r="H2" s="1"/>
      <c r="I2" s="1"/>
      <c r="J2" s="1"/>
      <c r="K2" s="2" t="s">
        <v>1</v>
      </c>
      <c r="L2" s="2"/>
      <c r="M2" s="2"/>
      <c r="N2" s="2"/>
    </row>
    <row r="3" spans="1:14" ht="18.75">
      <c r="A3" s="1"/>
      <c r="B3" s="1"/>
      <c r="C3" s="1"/>
      <c r="D3" s="1"/>
      <c r="E3" s="1"/>
      <c r="F3" s="1"/>
      <c r="G3" s="1"/>
      <c r="H3" s="1"/>
      <c r="I3" s="1"/>
      <c r="J3" s="1"/>
      <c r="K3" s="2" t="s">
        <v>2</v>
      </c>
      <c r="L3" s="2"/>
      <c r="M3" s="2"/>
      <c r="N3" s="2"/>
    </row>
    <row r="4" spans="1:14" ht="18.75">
      <c r="A4" s="1"/>
      <c r="B4" s="1"/>
      <c r="C4" s="1"/>
      <c r="D4" s="1"/>
      <c r="E4" s="1"/>
      <c r="F4" s="1"/>
      <c r="G4" s="1"/>
      <c r="H4" s="1"/>
      <c r="I4" s="1"/>
      <c r="J4" s="1"/>
      <c r="K4" s="2" t="s">
        <v>3</v>
      </c>
      <c r="L4" s="2"/>
      <c r="M4" s="2"/>
      <c r="N4" s="2"/>
    </row>
    <row r="5" spans="1:14" ht="12.75">
      <c r="A5" s="1"/>
      <c r="B5" s="1"/>
      <c r="C5" s="1"/>
      <c r="D5" s="1"/>
      <c r="E5" s="1"/>
      <c r="F5" s="1"/>
      <c r="G5" s="1"/>
      <c r="H5" s="1"/>
      <c r="I5" s="1"/>
      <c r="J5" s="1"/>
      <c r="K5" s="1"/>
      <c r="L5" s="1"/>
      <c r="M5" s="1"/>
      <c r="N5" s="1"/>
    </row>
    <row r="6" spans="1:14" ht="18.75">
      <c r="A6" s="3" t="s">
        <v>4</v>
      </c>
      <c r="B6" s="3"/>
      <c r="C6" s="3"/>
      <c r="D6" s="3"/>
      <c r="E6" s="3"/>
      <c r="F6" s="3"/>
      <c r="G6" s="3"/>
      <c r="H6" s="3"/>
      <c r="I6" s="3"/>
      <c r="J6" s="3"/>
      <c r="K6" s="3"/>
      <c r="L6" s="3"/>
      <c r="M6" s="3"/>
      <c r="N6" s="3"/>
    </row>
    <row r="7" spans="1:14" ht="18.75">
      <c r="A7" s="3" t="s">
        <v>5</v>
      </c>
      <c r="B7" s="3"/>
      <c r="C7" s="3"/>
      <c r="D7" s="3"/>
      <c r="E7" s="3"/>
      <c r="F7" s="3"/>
      <c r="G7" s="3"/>
      <c r="H7" s="3"/>
      <c r="I7" s="3"/>
      <c r="J7" s="3"/>
      <c r="K7" s="3"/>
      <c r="L7" s="3"/>
      <c r="M7" s="3"/>
      <c r="N7" s="3"/>
    </row>
    <row r="8" spans="1:14" ht="12.75">
      <c r="A8" s="1"/>
      <c r="B8" s="1"/>
      <c r="C8" s="1"/>
      <c r="D8" s="1"/>
      <c r="E8" s="1"/>
      <c r="F8" s="1"/>
      <c r="G8" s="1"/>
      <c r="H8" s="1"/>
      <c r="I8" s="1"/>
      <c r="J8" s="1"/>
      <c r="K8" s="1"/>
      <c r="L8" s="1"/>
      <c r="M8" s="1"/>
      <c r="N8" s="4" t="s">
        <v>6</v>
      </c>
    </row>
    <row r="9" spans="1:14" ht="12.75">
      <c r="A9" s="5" t="s">
        <v>7</v>
      </c>
      <c r="B9" s="6" t="s">
        <v>8</v>
      </c>
      <c r="C9" s="7" t="s">
        <v>9</v>
      </c>
      <c r="D9" s="7"/>
      <c r="E9" s="7"/>
      <c r="F9" s="7"/>
      <c r="G9" s="7"/>
      <c r="H9" s="7" t="s">
        <v>10</v>
      </c>
      <c r="I9" s="7"/>
      <c r="J9" s="7"/>
      <c r="K9" s="7"/>
      <c r="L9" s="7"/>
      <c r="M9" s="7"/>
      <c r="N9" s="6" t="s">
        <v>11</v>
      </c>
    </row>
    <row r="10" spans="1:14" ht="12.75">
      <c r="A10" s="8"/>
      <c r="B10" s="9"/>
      <c r="C10" s="6" t="s">
        <v>12</v>
      </c>
      <c r="D10" s="10" t="s">
        <v>13</v>
      </c>
      <c r="E10" s="7" t="s">
        <v>14</v>
      </c>
      <c r="F10" s="7"/>
      <c r="G10" s="10" t="s">
        <v>15</v>
      </c>
      <c r="H10" s="6" t="s">
        <v>12</v>
      </c>
      <c r="I10" s="10" t="s">
        <v>13</v>
      </c>
      <c r="J10" s="7" t="s">
        <v>14</v>
      </c>
      <c r="K10" s="7"/>
      <c r="L10" s="10" t="s">
        <v>15</v>
      </c>
      <c r="M10" s="11" t="s">
        <v>14</v>
      </c>
      <c r="N10" s="9"/>
    </row>
    <row r="11" spans="1:14" ht="12.75">
      <c r="A11" s="8"/>
      <c r="B11" s="9"/>
      <c r="C11" s="9"/>
      <c r="D11" s="12"/>
      <c r="E11" s="6" t="s">
        <v>16</v>
      </c>
      <c r="F11" s="6" t="s">
        <v>17</v>
      </c>
      <c r="G11" s="12"/>
      <c r="H11" s="9"/>
      <c r="I11" s="12"/>
      <c r="J11" s="6" t="s">
        <v>16</v>
      </c>
      <c r="K11" s="6" t="s">
        <v>17</v>
      </c>
      <c r="L11" s="12"/>
      <c r="M11" s="6" t="s">
        <v>18</v>
      </c>
      <c r="N11" s="9"/>
    </row>
    <row r="12" spans="1:14" ht="12.75">
      <c r="A12" s="13"/>
      <c r="B12" s="14"/>
      <c r="C12" s="9"/>
      <c r="D12" s="12"/>
      <c r="E12" s="9"/>
      <c r="F12" s="9"/>
      <c r="G12" s="12"/>
      <c r="H12" s="9"/>
      <c r="I12" s="12"/>
      <c r="J12" s="9"/>
      <c r="K12" s="9"/>
      <c r="L12" s="12"/>
      <c r="M12" s="9"/>
      <c r="N12" s="9"/>
    </row>
    <row r="13" spans="1:14" ht="153">
      <c r="A13" s="15" t="s">
        <v>19</v>
      </c>
      <c r="B13" s="16" t="s">
        <v>20</v>
      </c>
      <c r="C13" s="14"/>
      <c r="D13" s="17"/>
      <c r="E13" s="14"/>
      <c r="F13" s="14"/>
      <c r="G13" s="17"/>
      <c r="H13" s="14"/>
      <c r="I13" s="17"/>
      <c r="J13" s="14"/>
      <c r="K13" s="14"/>
      <c r="L13" s="17"/>
      <c r="M13" s="14"/>
      <c r="N13" s="14"/>
    </row>
    <row r="14" spans="1:14" ht="12.75">
      <c r="A14" s="11">
        <v>2</v>
      </c>
      <c r="B14" s="11">
        <v>4</v>
      </c>
      <c r="C14" s="11">
        <v>5</v>
      </c>
      <c r="D14" s="11">
        <v>6</v>
      </c>
      <c r="E14" s="11">
        <v>7</v>
      </c>
      <c r="F14" s="11">
        <v>8</v>
      </c>
      <c r="G14" s="11">
        <v>9</v>
      </c>
      <c r="H14" s="11">
        <v>10</v>
      </c>
      <c r="I14" s="11">
        <v>11</v>
      </c>
      <c r="J14" s="11">
        <v>12</v>
      </c>
      <c r="K14" s="11">
        <v>13</v>
      </c>
      <c r="L14" s="11">
        <v>14</v>
      </c>
      <c r="M14" s="11">
        <v>15</v>
      </c>
      <c r="N14" s="11">
        <v>16</v>
      </c>
    </row>
    <row r="15" spans="1:14" ht="51">
      <c r="A15" s="18" t="s">
        <v>21</v>
      </c>
      <c r="B15" s="19" t="s">
        <v>22</v>
      </c>
      <c r="C15" s="20">
        <f>C16+C17+C18+C19</f>
        <v>3900501</v>
      </c>
      <c r="D15" s="20">
        <f aca="true" t="shared" si="0" ref="D15:M15">D16+D17+D18+D19</f>
        <v>3900501</v>
      </c>
      <c r="E15" s="20">
        <f t="shared" si="0"/>
        <v>2787831</v>
      </c>
      <c r="F15" s="20">
        <f t="shared" si="0"/>
        <v>303717</v>
      </c>
      <c r="G15" s="20">
        <f t="shared" si="0"/>
        <v>0</v>
      </c>
      <c r="H15" s="20">
        <f t="shared" si="0"/>
        <v>91700</v>
      </c>
      <c r="I15" s="20">
        <f t="shared" si="0"/>
        <v>85000</v>
      </c>
      <c r="J15" s="20">
        <f t="shared" si="0"/>
        <v>0</v>
      </c>
      <c r="K15" s="20">
        <f t="shared" si="0"/>
        <v>0</v>
      </c>
      <c r="L15" s="20">
        <f t="shared" si="0"/>
        <v>6700</v>
      </c>
      <c r="M15" s="20">
        <f t="shared" si="0"/>
        <v>0</v>
      </c>
      <c r="N15" s="20">
        <f>C15+H15</f>
        <v>3992201</v>
      </c>
    </row>
    <row r="16" spans="1:14" ht="51">
      <c r="A16" s="21" t="s">
        <v>23</v>
      </c>
      <c r="B16" s="22" t="s">
        <v>24</v>
      </c>
      <c r="C16" s="23">
        <v>1231891</v>
      </c>
      <c r="D16" s="23">
        <v>1231891</v>
      </c>
      <c r="E16" s="23">
        <v>780175</v>
      </c>
      <c r="F16" s="23">
        <v>176457</v>
      </c>
      <c r="G16" s="23"/>
      <c r="H16" s="23">
        <v>0</v>
      </c>
      <c r="I16" s="23"/>
      <c r="J16" s="23"/>
      <c r="K16" s="23"/>
      <c r="L16" s="23"/>
      <c r="M16" s="23"/>
      <c r="N16" s="23">
        <f>C16+H16</f>
        <v>1231891</v>
      </c>
    </row>
    <row r="17" spans="1:14" ht="127.5">
      <c r="A17" s="21" t="s">
        <v>25</v>
      </c>
      <c r="B17" s="22" t="s">
        <v>26</v>
      </c>
      <c r="C17" s="23">
        <v>2545723</v>
      </c>
      <c r="D17" s="23">
        <v>2545723</v>
      </c>
      <c r="E17" s="23">
        <v>2007656</v>
      </c>
      <c r="F17" s="23">
        <v>127260</v>
      </c>
      <c r="G17" s="23"/>
      <c r="H17" s="23">
        <v>91700</v>
      </c>
      <c r="I17" s="23">
        <v>85000</v>
      </c>
      <c r="J17" s="23"/>
      <c r="K17" s="23"/>
      <c r="L17" s="23">
        <v>6700</v>
      </c>
      <c r="M17" s="23"/>
      <c r="N17" s="23">
        <f aca="true" t="shared" si="1" ref="N17:N77">C17+H17</f>
        <v>2637423</v>
      </c>
    </row>
    <row r="18" spans="1:14" ht="114.75">
      <c r="A18" s="21" t="s">
        <v>27</v>
      </c>
      <c r="B18" s="22" t="s">
        <v>28</v>
      </c>
      <c r="C18" s="23">
        <v>38500</v>
      </c>
      <c r="D18" s="23">
        <v>38500</v>
      </c>
      <c r="E18" s="23"/>
      <c r="F18" s="23"/>
      <c r="G18" s="23"/>
      <c r="H18" s="23">
        <v>0</v>
      </c>
      <c r="I18" s="23"/>
      <c r="J18" s="23"/>
      <c r="K18" s="23"/>
      <c r="L18" s="23"/>
      <c r="M18" s="23"/>
      <c r="N18" s="23">
        <f t="shared" si="1"/>
        <v>38500</v>
      </c>
    </row>
    <row r="19" spans="1:14" ht="25.5">
      <c r="A19" s="21" t="s">
        <v>29</v>
      </c>
      <c r="B19" s="22" t="s">
        <v>30</v>
      </c>
      <c r="C19" s="23">
        <v>84387</v>
      </c>
      <c r="D19" s="23">
        <v>84387</v>
      </c>
      <c r="E19" s="23"/>
      <c r="F19" s="23"/>
      <c r="G19" s="23"/>
      <c r="H19" s="23">
        <v>0</v>
      </c>
      <c r="I19" s="23"/>
      <c r="J19" s="23"/>
      <c r="K19" s="23"/>
      <c r="L19" s="23"/>
      <c r="M19" s="23"/>
      <c r="N19" s="23">
        <f t="shared" si="1"/>
        <v>84387</v>
      </c>
    </row>
    <row r="20" spans="1:14" ht="76.5">
      <c r="A20" s="18" t="s">
        <v>31</v>
      </c>
      <c r="B20" s="19" t="s">
        <v>32</v>
      </c>
      <c r="C20" s="20">
        <f>C21+C22+C23+C24+C25</f>
        <v>38474270</v>
      </c>
      <c r="D20" s="20">
        <f aca="true" t="shared" si="2" ref="D20:M20">D21+D22+D23+D24+D25</f>
        <v>38474270</v>
      </c>
      <c r="E20" s="20">
        <f t="shared" si="2"/>
        <v>16740435</v>
      </c>
      <c r="F20" s="20">
        <f t="shared" si="2"/>
        <v>3432095</v>
      </c>
      <c r="G20" s="20">
        <f t="shared" si="2"/>
        <v>0</v>
      </c>
      <c r="H20" s="20">
        <f t="shared" si="2"/>
        <v>478000</v>
      </c>
      <c r="I20" s="20">
        <f t="shared" si="2"/>
        <v>408000</v>
      </c>
      <c r="J20" s="20">
        <f t="shared" si="2"/>
        <v>0</v>
      </c>
      <c r="K20" s="20">
        <f t="shared" si="2"/>
        <v>11000</v>
      </c>
      <c r="L20" s="20">
        <f t="shared" si="2"/>
        <v>70000</v>
      </c>
      <c r="M20" s="20">
        <f t="shared" si="2"/>
        <v>0</v>
      </c>
      <c r="N20" s="20">
        <f>C20+H20</f>
        <v>38952270</v>
      </c>
    </row>
    <row r="21" spans="1:14" ht="12.75">
      <c r="A21" s="21" t="s">
        <v>33</v>
      </c>
      <c r="B21" s="22" t="s">
        <v>34</v>
      </c>
      <c r="C21" s="23">
        <v>25566569</v>
      </c>
      <c r="D21" s="23">
        <v>25566569</v>
      </c>
      <c r="E21" s="23">
        <v>16632650</v>
      </c>
      <c r="F21" s="23">
        <v>3426400</v>
      </c>
      <c r="G21" s="23"/>
      <c r="H21" s="23">
        <v>293000</v>
      </c>
      <c r="I21" s="23">
        <v>273000</v>
      </c>
      <c r="J21" s="23"/>
      <c r="K21" s="23">
        <v>11000</v>
      </c>
      <c r="L21" s="23">
        <v>20000</v>
      </c>
      <c r="M21" s="23"/>
      <c r="N21" s="23">
        <f t="shared" si="1"/>
        <v>25859569</v>
      </c>
    </row>
    <row r="22" spans="1:14" ht="89.25">
      <c r="A22" s="21" t="s">
        <v>35</v>
      </c>
      <c r="B22" s="22" t="s">
        <v>36</v>
      </c>
      <c r="C22" s="23">
        <v>12756250</v>
      </c>
      <c r="D22" s="23">
        <v>12756250</v>
      </c>
      <c r="E22" s="23"/>
      <c r="F22" s="23"/>
      <c r="G22" s="23"/>
      <c r="H22" s="23">
        <v>185000</v>
      </c>
      <c r="I22" s="23">
        <v>135000</v>
      </c>
      <c r="J22" s="23"/>
      <c r="K22" s="23"/>
      <c r="L22" s="23">
        <v>50000</v>
      </c>
      <c r="M22" s="23"/>
      <c r="N22" s="23">
        <f t="shared" si="1"/>
        <v>12941250</v>
      </c>
    </row>
    <row r="23" spans="1:14" ht="63.75">
      <c r="A23" s="21" t="s">
        <v>37</v>
      </c>
      <c r="B23" s="22" t="s">
        <v>38</v>
      </c>
      <c r="C23" s="23">
        <v>5600</v>
      </c>
      <c r="D23" s="23">
        <v>5600</v>
      </c>
      <c r="E23" s="23"/>
      <c r="F23" s="23"/>
      <c r="G23" s="23"/>
      <c r="H23" s="23"/>
      <c r="I23" s="23"/>
      <c r="J23" s="23"/>
      <c r="K23" s="23"/>
      <c r="L23" s="23"/>
      <c r="M23" s="23"/>
      <c r="N23" s="23">
        <f t="shared" si="1"/>
        <v>5600</v>
      </c>
    </row>
    <row r="24" spans="1:14" ht="89.25">
      <c r="A24" s="21" t="s">
        <v>39</v>
      </c>
      <c r="B24" s="22" t="s">
        <v>40</v>
      </c>
      <c r="C24" s="23">
        <v>140647</v>
      </c>
      <c r="D24" s="23">
        <v>140647</v>
      </c>
      <c r="E24" s="23">
        <v>107785</v>
      </c>
      <c r="F24" s="23">
        <v>5695</v>
      </c>
      <c r="G24" s="23"/>
      <c r="H24" s="23"/>
      <c r="I24" s="23"/>
      <c r="J24" s="23"/>
      <c r="K24" s="23"/>
      <c r="L24" s="23"/>
      <c r="M24" s="23"/>
      <c r="N24" s="23">
        <f t="shared" si="1"/>
        <v>140647</v>
      </c>
    </row>
    <row r="25" spans="1:14" ht="114.75">
      <c r="A25" s="21" t="s">
        <v>27</v>
      </c>
      <c r="B25" s="22" t="s">
        <v>28</v>
      </c>
      <c r="C25" s="23">
        <v>5204</v>
      </c>
      <c r="D25" s="23">
        <v>5204</v>
      </c>
      <c r="E25" s="23"/>
      <c r="F25" s="23"/>
      <c r="G25" s="23"/>
      <c r="H25" s="23"/>
      <c r="I25" s="23"/>
      <c r="J25" s="23"/>
      <c r="K25" s="23"/>
      <c r="L25" s="23"/>
      <c r="M25" s="23"/>
      <c r="N25" s="23">
        <f t="shared" si="1"/>
        <v>5204</v>
      </c>
    </row>
    <row r="26" spans="1:14" ht="89.25">
      <c r="A26" s="24">
        <v>10</v>
      </c>
      <c r="B26" s="19" t="s">
        <v>41</v>
      </c>
      <c r="C26" s="20">
        <f>C27+C28+C29+C30+C31+C32+C33+C34+C35+C36</f>
        <v>79072794</v>
      </c>
      <c r="D26" s="20">
        <f aca="true" t="shared" si="3" ref="D26:M26">D27+D28+D29+D30+D31+D32+D33+D34+D35+D36</f>
        <v>79072794</v>
      </c>
      <c r="E26" s="20">
        <f t="shared" si="3"/>
        <v>51799981</v>
      </c>
      <c r="F26" s="20">
        <f t="shared" si="3"/>
        <v>9600978</v>
      </c>
      <c r="G26" s="20">
        <f t="shared" si="3"/>
        <v>0</v>
      </c>
      <c r="H26" s="20">
        <f t="shared" si="3"/>
        <v>82800</v>
      </c>
      <c r="I26" s="20">
        <f t="shared" si="3"/>
        <v>34400</v>
      </c>
      <c r="J26" s="20">
        <f t="shared" si="3"/>
        <v>0</v>
      </c>
      <c r="K26" s="20">
        <f t="shared" si="3"/>
        <v>0</v>
      </c>
      <c r="L26" s="20">
        <f t="shared" si="3"/>
        <v>48400</v>
      </c>
      <c r="M26" s="20">
        <f t="shared" si="3"/>
        <v>48400</v>
      </c>
      <c r="N26" s="20">
        <f>C26+H26</f>
        <v>79155594</v>
      </c>
    </row>
    <row r="27" spans="1:14" ht="204">
      <c r="A27" s="21" t="s">
        <v>42</v>
      </c>
      <c r="B27" s="22" t="s">
        <v>43</v>
      </c>
      <c r="C27" s="23">
        <v>72863596</v>
      </c>
      <c r="D27" s="23">
        <v>72863596</v>
      </c>
      <c r="E27" s="23">
        <v>47997113</v>
      </c>
      <c r="F27" s="23">
        <v>8424578</v>
      </c>
      <c r="G27" s="23"/>
      <c r="H27" s="23">
        <v>34400</v>
      </c>
      <c r="I27" s="23">
        <v>34400</v>
      </c>
      <c r="J27" s="23"/>
      <c r="K27" s="23"/>
      <c r="L27" s="23"/>
      <c r="M27" s="23"/>
      <c r="N27" s="23">
        <f t="shared" si="1"/>
        <v>72897996</v>
      </c>
    </row>
    <row r="28" spans="1:14" ht="114.75">
      <c r="A28" s="21" t="s">
        <v>44</v>
      </c>
      <c r="B28" s="22" t="s">
        <v>45</v>
      </c>
      <c r="C28" s="23">
        <v>2017800</v>
      </c>
      <c r="D28" s="23">
        <v>2017800</v>
      </c>
      <c r="E28" s="23">
        <v>1308910</v>
      </c>
      <c r="F28" s="23">
        <v>429100</v>
      </c>
      <c r="G28" s="23"/>
      <c r="H28" s="23"/>
      <c r="I28" s="23"/>
      <c r="J28" s="23"/>
      <c r="K28" s="23"/>
      <c r="L28" s="23"/>
      <c r="M28" s="23"/>
      <c r="N28" s="23">
        <f t="shared" si="1"/>
        <v>2017800</v>
      </c>
    </row>
    <row r="29" spans="1:14" ht="89.25">
      <c r="A29" s="21" t="s">
        <v>46</v>
      </c>
      <c r="B29" s="22" t="s">
        <v>47</v>
      </c>
      <c r="C29" s="23">
        <v>947853</v>
      </c>
      <c r="D29" s="23">
        <v>947853</v>
      </c>
      <c r="E29" s="23">
        <v>718434</v>
      </c>
      <c r="F29" s="23">
        <v>84600</v>
      </c>
      <c r="G29" s="23"/>
      <c r="H29" s="23"/>
      <c r="I29" s="23"/>
      <c r="J29" s="23"/>
      <c r="K29" s="23"/>
      <c r="L29" s="23"/>
      <c r="M29" s="23"/>
      <c r="N29" s="23">
        <f t="shared" si="1"/>
        <v>947853</v>
      </c>
    </row>
    <row r="30" spans="1:14" ht="114.75">
      <c r="A30" s="21" t="s">
        <v>48</v>
      </c>
      <c r="B30" s="22" t="s">
        <v>49</v>
      </c>
      <c r="C30" s="23">
        <v>688655</v>
      </c>
      <c r="D30" s="23">
        <v>688655</v>
      </c>
      <c r="E30" s="23">
        <v>548046</v>
      </c>
      <c r="F30" s="23">
        <v>31000</v>
      </c>
      <c r="G30" s="23"/>
      <c r="H30" s="23"/>
      <c r="I30" s="23"/>
      <c r="J30" s="23"/>
      <c r="K30" s="23"/>
      <c r="L30" s="23"/>
      <c r="M30" s="23"/>
      <c r="N30" s="23">
        <f t="shared" si="1"/>
        <v>688655</v>
      </c>
    </row>
    <row r="31" spans="1:14" ht="89.25">
      <c r="A31" s="21" t="s">
        <v>50</v>
      </c>
      <c r="B31" s="22" t="s">
        <v>51</v>
      </c>
      <c r="C31" s="23">
        <v>384182</v>
      </c>
      <c r="D31" s="23">
        <v>384182</v>
      </c>
      <c r="E31" s="23">
        <v>307568</v>
      </c>
      <c r="F31" s="23">
        <v>15100</v>
      </c>
      <c r="G31" s="23"/>
      <c r="H31" s="23"/>
      <c r="I31" s="23"/>
      <c r="J31" s="23"/>
      <c r="K31" s="23"/>
      <c r="L31" s="23"/>
      <c r="M31" s="23"/>
      <c r="N31" s="23">
        <f t="shared" si="1"/>
        <v>384182</v>
      </c>
    </row>
    <row r="32" spans="1:14" ht="165.75">
      <c r="A32" s="21" t="s">
        <v>52</v>
      </c>
      <c r="B32" s="22" t="s">
        <v>53</v>
      </c>
      <c r="C32" s="23">
        <v>14480</v>
      </c>
      <c r="D32" s="23">
        <v>14480</v>
      </c>
      <c r="E32" s="23"/>
      <c r="F32" s="23"/>
      <c r="G32" s="23"/>
      <c r="H32" s="23"/>
      <c r="I32" s="23"/>
      <c r="J32" s="23"/>
      <c r="K32" s="23"/>
      <c r="L32" s="23"/>
      <c r="M32" s="23"/>
      <c r="N32" s="23">
        <f t="shared" si="1"/>
        <v>14480</v>
      </c>
    </row>
    <row r="33" spans="1:14" ht="89.25">
      <c r="A33" s="21" t="s">
        <v>54</v>
      </c>
      <c r="B33" s="22" t="s">
        <v>55</v>
      </c>
      <c r="C33" s="23">
        <v>8516</v>
      </c>
      <c r="D33" s="23">
        <v>8516</v>
      </c>
      <c r="E33" s="23"/>
      <c r="F33" s="23"/>
      <c r="G33" s="23"/>
      <c r="H33" s="23"/>
      <c r="I33" s="23"/>
      <c r="J33" s="23"/>
      <c r="K33" s="23"/>
      <c r="L33" s="23"/>
      <c r="M33" s="23"/>
      <c r="N33" s="23">
        <f t="shared" si="1"/>
        <v>8516</v>
      </c>
    </row>
    <row r="34" spans="1:14" ht="318.75">
      <c r="A34" s="21" t="s">
        <v>56</v>
      </c>
      <c r="B34" s="22" t="s">
        <v>57</v>
      </c>
      <c r="C34" s="23">
        <v>289500</v>
      </c>
      <c r="D34" s="23">
        <v>289500</v>
      </c>
      <c r="E34" s="23"/>
      <c r="F34" s="23"/>
      <c r="G34" s="23"/>
      <c r="H34" s="23"/>
      <c r="I34" s="23"/>
      <c r="J34" s="23"/>
      <c r="K34" s="23"/>
      <c r="L34" s="23"/>
      <c r="M34" s="23"/>
      <c r="N34" s="23">
        <f t="shared" si="1"/>
        <v>289500</v>
      </c>
    </row>
    <row r="35" spans="1:14" ht="89.25">
      <c r="A35" s="21" t="s">
        <v>58</v>
      </c>
      <c r="B35" s="22" t="s">
        <v>59</v>
      </c>
      <c r="C35" s="23">
        <v>18720</v>
      </c>
      <c r="D35" s="23">
        <v>18720</v>
      </c>
      <c r="E35" s="23"/>
      <c r="F35" s="23"/>
      <c r="G35" s="23"/>
      <c r="H35" s="23"/>
      <c r="I35" s="23"/>
      <c r="J35" s="23"/>
      <c r="K35" s="23"/>
      <c r="L35" s="23"/>
      <c r="M35" s="23"/>
      <c r="N35" s="23">
        <f t="shared" si="1"/>
        <v>18720</v>
      </c>
    </row>
    <row r="36" spans="1:14" ht="127.5">
      <c r="A36" s="21" t="s">
        <v>60</v>
      </c>
      <c r="B36" s="22" t="s">
        <v>61</v>
      </c>
      <c r="C36" s="23">
        <v>1839492</v>
      </c>
      <c r="D36" s="23">
        <v>1839492</v>
      </c>
      <c r="E36" s="23">
        <v>919910</v>
      </c>
      <c r="F36" s="23">
        <v>616600</v>
      </c>
      <c r="G36" s="23"/>
      <c r="H36" s="23">
        <v>48400</v>
      </c>
      <c r="I36" s="23"/>
      <c r="J36" s="23"/>
      <c r="K36" s="23"/>
      <c r="L36" s="23">
        <v>48400</v>
      </c>
      <c r="M36" s="23">
        <v>48400</v>
      </c>
      <c r="N36" s="23">
        <f t="shared" si="1"/>
        <v>1887892</v>
      </c>
    </row>
    <row r="37" spans="1:14" ht="114.75">
      <c r="A37" s="24">
        <v>15</v>
      </c>
      <c r="B37" s="19" t="s">
        <v>62</v>
      </c>
      <c r="C37" s="20">
        <f>C38+C39+C40+C42+C46+C47+C48+C49+C50+C51+C52+C53+C54+C55+C56+C57+C58+C59+C60+C61+C62+C63+C64+C65+C66+C67+C41+C43+C44+C45</f>
        <v>123341490</v>
      </c>
      <c r="D37" s="20">
        <f aca="true" t="shared" si="4" ref="D37:M37">D38+D39+D40+D42+D46+D47+D48+D49+D50+D51+D52+D53+D54+D55+D56+D57+D58+D59+D60+D61+D62+D63+D64+D65+D66+D67+D41+D43+D44+D45</f>
        <v>123341490</v>
      </c>
      <c r="E37" s="20">
        <f t="shared" si="4"/>
        <v>0</v>
      </c>
      <c r="F37" s="20">
        <f t="shared" si="4"/>
        <v>0</v>
      </c>
      <c r="G37" s="20">
        <f t="shared" si="4"/>
        <v>0</v>
      </c>
      <c r="H37" s="20">
        <f t="shared" si="4"/>
        <v>0</v>
      </c>
      <c r="I37" s="20">
        <f t="shared" si="4"/>
        <v>0</v>
      </c>
      <c r="J37" s="20">
        <f t="shared" si="4"/>
        <v>0</v>
      </c>
      <c r="K37" s="20">
        <f t="shared" si="4"/>
        <v>0</v>
      </c>
      <c r="L37" s="20">
        <f t="shared" si="4"/>
        <v>0</v>
      </c>
      <c r="M37" s="20">
        <f t="shared" si="4"/>
        <v>0</v>
      </c>
      <c r="N37" s="20">
        <f>C37+H37</f>
        <v>123341490</v>
      </c>
    </row>
    <row r="38" spans="1:14" ht="89.25">
      <c r="A38" s="21" t="s">
        <v>63</v>
      </c>
      <c r="B38" s="22" t="s">
        <v>64</v>
      </c>
      <c r="C38" s="23">
        <v>717363</v>
      </c>
      <c r="D38" s="23">
        <v>717363</v>
      </c>
      <c r="E38" s="23"/>
      <c r="F38" s="23"/>
      <c r="G38" s="23"/>
      <c r="H38" s="23"/>
      <c r="I38" s="23"/>
      <c r="J38" s="23"/>
      <c r="K38" s="23"/>
      <c r="L38" s="23"/>
      <c r="M38" s="23"/>
      <c r="N38" s="23">
        <f t="shared" si="1"/>
        <v>717363</v>
      </c>
    </row>
    <row r="39" spans="1:14" ht="409.5">
      <c r="A39" s="21" t="s">
        <v>65</v>
      </c>
      <c r="B39" s="22" t="s">
        <v>66</v>
      </c>
      <c r="C39" s="23">
        <v>4405000</v>
      </c>
      <c r="D39" s="23">
        <v>4405000</v>
      </c>
      <c r="E39" s="23"/>
      <c r="F39" s="23"/>
      <c r="G39" s="23"/>
      <c r="H39" s="23"/>
      <c r="I39" s="23"/>
      <c r="J39" s="23"/>
      <c r="K39" s="23"/>
      <c r="L39" s="23"/>
      <c r="M39" s="23"/>
      <c r="N39" s="23">
        <f t="shared" si="1"/>
        <v>4405000</v>
      </c>
    </row>
    <row r="40" spans="1:14" ht="409.5">
      <c r="A40" s="21" t="s">
        <v>67</v>
      </c>
      <c r="B40" s="22" t="s">
        <v>68</v>
      </c>
      <c r="C40" s="23">
        <v>198550</v>
      </c>
      <c r="D40" s="23">
        <v>198550</v>
      </c>
      <c r="E40" s="23"/>
      <c r="F40" s="23"/>
      <c r="G40" s="23"/>
      <c r="H40" s="23"/>
      <c r="I40" s="23"/>
      <c r="J40" s="23"/>
      <c r="K40" s="23"/>
      <c r="L40" s="23"/>
      <c r="M40" s="23"/>
      <c r="N40" s="23">
        <f t="shared" si="1"/>
        <v>198550</v>
      </c>
    </row>
    <row r="41" spans="1:14" ht="409.5">
      <c r="A41" s="21" t="s">
        <v>69</v>
      </c>
      <c r="B41" s="22" t="s">
        <v>70</v>
      </c>
      <c r="C41" s="23">
        <v>171000</v>
      </c>
      <c r="D41" s="23">
        <v>171000</v>
      </c>
      <c r="E41" s="23"/>
      <c r="F41" s="23"/>
      <c r="G41" s="23"/>
      <c r="H41" s="23"/>
      <c r="I41" s="23"/>
      <c r="J41" s="23"/>
      <c r="K41" s="23"/>
      <c r="L41" s="23"/>
      <c r="M41" s="23"/>
      <c r="N41" s="23">
        <f t="shared" si="1"/>
        <v>171000</v>
      </c>
    </row>
    <row r="42" spans="1:14" ht="409.5">
      <c r="A42" s="21" t="s">
        <v>71</v>
      </c>
      <c r="B42" s="22" t="s">
        <v>72</v>
      </c>
      <c r="C42" s="23">
        <v>696</v>
      </c>
      <c r="D42" s="23">
        <v>696</v>
      </c>
      <c r="E42" s="23"/>
      <c r="F42" s="23"/>
      <c r="G42" s="23"/>
      <c r="H42" s="23"/>
      <c r="I42" s="23"/>
      <c r="J42" s="23"/>
      <c r="K42" s="23"/>
      <c r="L42" s="23"/>
      <c r="M42" s="23"/>
      <c r="N42" s="23">
        <f t="shared" si="1"/>
        <v>696</v>
      </c>
    </row>
    <row r="43" spans="1:14" ht="408">
      <c r="A43" s="21" t="s">
        <v>73</v>
      </c>
      <c r="B43" s="22" t="s">
        <v>74</v>
      </c>
      <c r="C43" s="23">
        <v>116900</v>
      </c>
      <c r="D43" s="23">
        <v>116900</v>
      </c>
      <c r="E43" s="23"/>
      <c r="F43" s="23"/>
      <c r="G43" s="23"/>
      <c r="H43" s="23"/>
      <c r="I43" s="23"/>
      <c r="J43" s="23"/>
      <c r="K43" s="23"/>
      <c r="L43" s="23"/>
      <c r="M43" s="23"/>
      <c r="N43" s="23">
        <f t="shared" si="1"/>
        <v>116900</v>
      </c>
    </row>
    <row r="44" spans="1:14" ht="408">
      <c r="A44" s="21" t="s">
        <v>75</v>
      </c>
      <c r="B44" s="22" t="s">
        <v>76</v>
      </c>
      <c r="C44" s="23">
        <v>1391</v>
      </c>
      <c r="D44" s="23">
        <v>1391</v>
      </c>
      <c r="E44" s="23"/>
      <c r="F44" s="23"/>
      <c r="G44" s="23"/>
      <c r="H44" s="23"/>
      <c r="I44" s="23"/>
      <c r="J44" s="23"/>
      <c r="K44" s="23"/>
      <c r="L44" s="23"/>
      <c r="M44" s="23"/>
      <c r="N44" s="23">
        <f t="shared" si="1"/>
        <v>1391</v>
      </c>
    </row>
    <row r="45" spans="1:14" ht="409.5">
      <c r="A45" s="21" t="s">
        <v>77</v>
      </c>
      <c r="B45" s="22" t="s">
        <v>78</v>
      </c>
      <c r="C45" s="23">
        <v>825000</v>
      </c>
      <c r="D45" s="23">
        <v>825000</v>
      </c>
      <c r="E45" s="23"/>
      <c r="F45" s="23"/>
      <c r="G45" s="23"/>
      <c r="H45" s="23"/>
      <c r="I45" s="23"/>
      <c r="J45" s="23"/>
      <c r="K45" s="23"/>
      <c r="L45" s="23"/>
      <c r="M45" s="23"/>
      <c r="N45" s="23">
        <f t="shared" si="1"/>
        <v>825000</v>
      </c>
    </row>
    <row r="46" spans="1:14" ht="409.5">
      <c r="A46" s="21" t="s">
        <v>79</v>
      </c>
      <c r="B46" s="22" t="s">
        <v>80</v>
      </c>
      <c r="C46" s="23">
        <v>40311</v>
      </c>
      <c r="D46" s="23">
        <v>40311</v>
      </c>
      <c r="E46" s="23"/>
      <c r="F46" s="23"/>
      <c r="G46" s="23"/>
      <c r="H46" s="23"/>
      <c r="I46" s="23"/>
      <c r="J46" s="23"/>
      <c r="K46" s="23"/>
      <c r="L46" s="23"/>
      <c r="M46" s="23"/>
      <c r="N46" s="23">
        <f t="shared" si="1"/>
        <v>40311</v>
      </c>
    </row>
    <row r="47" spans="1:14" ht="165.75">
      <c r="A47" s="21" t="s">
        <v>81</v>
      </c>
      <c r="B47" s="22" t="s">
        <v>82</v>
      </c>
      <c r="C47" s="23">
        <v>21488</v>
      </c>
      <c r="D47" s="23">
        <v>21488</v>
      </c>
      <c r="E47" s="23"/>
      <c r="F47" s="23"/>
      <c r="G47" s="23"/>
      <c r="H47" s="23"/>
      <c r="I47" s="23"/>
      <c r="J47" s="23"/>
      <c r="K47" s="23"/>
      <c r="L47" s="23"/>
      <c r="M47" s="23"/>
      <c r="N47" s="23">
        <f t="shared" si="1"/>
        <v>21488</v>
      </c>
    </row>
    <row r="48" spans="1:14" ht="409.5">
      <c r="A48" s="21" t="s">
        <v>83</v>
      </c>
      <c r="B48" s="22" t="s">
        <v>84</v>
      </c>
      <c r="C48" s="23">
        <v>728000</v>
      </c>
      <c r="D48" s="23">
        <v>728000</v>
      </c>
      <c r="E48" s="23"/>
      <c r="F48" s="23"/>
      <c r="G48" s="23"/>
      <c r="H48" s="23"/>
      <c r="I48" s="23"/>
      <c r="J48" s="23"/>
      <c r="K48" s="23"/>
      <c r="L48" s="23"/>
      <c r="M48" s="23"/>
      <c r="N48" s="23">
        <f t="shared" si="1"/>
        <v>728000</v>
      </c>
    </row>
    <row r="49" spans="1:14" ht="409.5">
      <c r="A49" s="21" t="s">
        <v>85</v>
      </c>
      <c r="B49" s="22" t="s">
        <v>86</v>
      </c>
      <c r="C49" s="23">
        <v>58028</v>
      </c>
      <c r="D49" s="23">
        <v>58028</v>
      </c>
      <c r="E49" s="23"/>
      <c r="F49" s="23"/>
      <c r="G49" s="23"/>
      <c r="H49" s="23"/>
      <c r="I49" s="23"/>
      <c r="J49" s="23"/>
      <c r="K49" s="23"/>
      <c r="L49" s="23"/>
      <c r="M49" s="23"/>
      <c r="N49" s="23">
        <f t="shared" si="1"/>
        <v>58028</v>
      </c>
    </row>
    <row r="50" spans="1:14" ht="63.75">
      <c r="A50" s="21" t="s">
        <v>87</v>
      </c>
      <c r="B50" s="22" t="s">
        <v>88</v>
      </c>
      <c r="C50" s="23">
        <v>469320</v>
      </c>
      <c r="D50" s="23">
        <v>469320</v>
      </c>
      <c r="E50" s="23"/>
      <c r="F50" s="23"/>
      <c r="G50" s="23"/>
      <c r="H50" s="23"/>
      <c r="I50" s="23"/>
      <c r="J50" s="23"/>
      <c r="K50" s="23"/>
      <c r="L50" s="23"/>
      <c r="M50" s="23"/>
      <c r="N50" s="23">
        <f t="shared" si="1"/>
        <v>469320</v>
      </c>
    </row>
    <row r="51" spans="1:14" ht="89.25">
      <c r="A51" s="21" t="s">
        <v>89</v>
      </c>
      <c r="B51" s="22" t="s">
        <v>90</v>
      </c>
      <c r="C51" s="23">
        <v>385000</v>
      </c>
      <c r="D51" s="23">
        <v>385000</v>
      </c>
      <c r="E51" s="23"/>
      <c r="F51" s="23"/>
      <c r="G51" s="23"/>
      <c r="H51" s="23"/>
      <c r="I51" s="23"/>
      <c r="J51" s="23"/>
      <c r="K51" s="23"/>
      <c r="L51" s="23"/>
      <c r="M51" s="23"/>
      <c r="N51" s="23">
        <f t="shared" si="1"/>
        <v>385000</v>
      </c>
    </row>
    <row r="52" spans="1:14" ht="51">
      <c r="A52" s="21" t="s">
        <v>91</v>
      </c>
      <c r="B52" s="22" t="s">
        <v>92</v>
      </c>
      <c r="C52" s="23">
        <v>29200000</v>
      </c>
      <c r="D52" s="23">
        <v>29200000</v>
      </c>
      <c r="E52" s="23"/>
      <c r="F52" s="23"/>
      <c r="G52" s="23"/>
      <c r="H52" s="23"/>
      <c r="I52" s="23"/>
      <c r="J52" s="23"/>
      <c r="K52" s="23"/>
      <c r="L52" s="23"/>
      <c r="M52" s="23"/>
      <c r="N52" s="23">
        <f t="shared" si="1"/>
        <v>29200000</v>
      </c>
    </row>
    <row r="53" spans="1:14" ht="102">
      <c r="A53" s="21" t="s">
        <v>93</v>
      </c>
      <c r="B53" s="22" t="s">
        <v>94</v>
      </c>
      <c r="C53" s="23">
        <v>1768400</v>
      </c>
      <c r="D53" s="23">
        <v>1768400</v>
      </c>
      <c r="E53" s="23"/>
      <c r="F53" s="23"/>
      <c r="G53" s="23"/>
      <c r="H53" s="23"/>
      <c r="I53" s="23"/>
      <c r="J53" s="23"/>
      <c r="K53" s="23"/>
      <c r="L53" s="23"/>
      <c r="M53" s="23"/>
      <c r="N53" s="23">
        <f t="shared" si="1"/>
        <v>1768400</v>
      </c>
    </row>
    <row r="54" spans="1:14" ht="51">
      <c r="A54" s="21" t="s">
        <v>95</v>
      </c>
      <c r="B54" s="22" t="s">
        <v>96</v>
      </c>
      <c r="C54" s="23">
        <v>5200000</v>
      </c>
      <c r="D54" s="23">
        <v>5200000</v>
      </c>
      <c r="E54" s="23"/>
      <c r="F54" s="23"/>
      <c r="G54" s="23"/>
      <c r="H54" s="23"/>
      <c r="I54" s="23"/>
      <c r="J54" s="23"/>
      <c r="K54" s="23"/>
      <c r="L54" s="23"/>
      <c r="M54" s="23"/>
      <c r="N54" s="23">
        <f t="shared" si="1"/>
        <v>5200000</v>
      </c>
    </row>
    <row r="55" spans="1:14" ht="63.75">
      <c r="A55" s="21" t="s">
        <v>97</v>
      </c>
      <c r="B55" s="22" t="s">
        <v>98</v>
      </c>
      <c r="C55" s="23">
        <v>1021400</v>
      </c>
      <c r="D55" s="23">
        <v>1021400</v>
      </c>
      <c r="E55" s="23"/>
      <c r="F55" s="23"/>
      <c r="G55" s="23"/>
      <c r="H55" s="23"/>
      <c r="I55" s="23"/>
      <c r="J55" s="23"/>
      <c r="K55" s="23"/>
      <c r="L55" s="23"/>
      <c r="M55" s="23"/>
      <c r="N55" s="23">
        <f t="shared" si="1"/>
        <v>1021400</v>
      </c>
    </row>
    <row r="56" spans="1:14" ht="63.75">
      <c r="A56" s="21" t="s">
        <v>99</v>
      </c>
      <c r="B56" s="22" t="s">
        <v>100</v>
      </c>
      <c r="C56" s="23">
        <v>52460</v>
      </c>
      <c r="D56" s="23">
        <v>52460</v>
      </c>
      <c r="E56" s="23"/>
      <c r="F56" s="23"/>
      <c r="G56" s="23"/>
      <c r="H56" s="23"/>
      <c r="I56" s="23"/>
      <c r="J56" s="23"/>
      <c r="K56" s="23"/>
      <c r="L56" s="23"/>
      <c r="M56" s="23"/>
      <c r="N56" s="23">
        <f t="shared" si="1"/>
        <v>52460</v>
      </c>
    </row>
    <row r="57" spans="1:14" ht="76.5">
      <c r="A57" s="21" t="s">
        <v>101</v>
      </c>
      <c r="B57" s="22" t="s">
        <v>102</v>
      </c>
      <c r="C57" s="23">
        <v>18444220</v>
      </c>
      <c r="D57" s="23">
        <v>18444220</v>
      </c>
      <c r="E57" s="23"/>
      <c r="F57" s="23"/>
      <c r="G57" s="23"/>
      <c r="H57" s="23"/>
      <c r="I57" s="23"/>
      <c r="J57" s="23"/>
      <c r="K57" s="23"/>
      <c r="L57" s="23"/>
      <c r="M57" s="23"/>
      <c r="N57" s="23">
        <f t="shared" si="1"/>
        <v>18444220</v>
      </c>
    </row>
    <row r="58" spans="1:14" ht="140.25">
      <c r="A58" s="21" t="s">
        <v>103</v>
      </c>
      <c r="B58" s="22" t="s">
        <v>104</v>
      </c>
      <c r="C58" s="23">
        <v>42169900</v>
      </c>
      <c r="D58" s="23">
        <v>42169900</v>
      </c>
      <c r="E58" s="23"/>
      <c r="F58" s="23"/>
      <c r="G58" s="23"/>
      <c r="H58" s="23"/>
      <c r="I58" s="23"/>
      <c r="J58" s="23"/>
      <c r="K58" s="23"/>
      <c r="L58" s="23"/>
      <c r="M58" s="23"/>
      <c r="N58" s="23">
        <f t="shared" si="1"/>
        <v>42169900</v>
      </c>
    </row>
    <row r="59" spans="1:14" ht="204">
      <c r="A59" s="21" t="s">
        <v>105</v>
      </c>
      <c r="B59" s="22" t="s">
        <v>106</v>
      </c>
      <c r="C59" s="23">
        <v>519282</v>
      </c>
      <c r="D59" s="23">
        <v>519282</v>
      </c>
      <c r="E59" s="23"/>
      <c r="F59" s="23"/>
      <c r="G59" s="23"/>
      <c r="H59" s="23"/>
      <c r="I59" s="23"/>
      <c r="J59" s="23"/>
      <c r="K59" s="23"/>
      <c r="L59" s="23"/>
      <c r="M59" s="23"/>
      <c r="N59" s="23">
        <f t="shared" si="1"/>
        <v>519282</v>
      </c>
    </row>
    <row r="60" spans="1:14" ht="76.5">
      <c r="A60" s="21" t="s">
        <v>107</v>
      </c>
      <c r="B60" s="22" t="s">
        <v>108</v>
      </c>
      <c r="C60" s="23">
        <v>150000</v>
      </c>
      <c r="D60" s="23">
        <v>150000</v>
      </c>
      <c r="E60" s="23"/>
      <c r="F60" s="23"/>
      <c r="G60" s="23"/>
      <c r="H60" s="23"/>
      <c r="I60" s="23"/>
      <c r="J60" s="23"/>
      <c r="K60" s="23"/>
      <c r="L60" s="23"/>
      <c r="M60" s="23"/>
      <c r="N60" s="23">
        <f t="shared" si="1"/>
        <v>150000</v>
      </c>
    </row>
    <row r="61" spans="1:14" ht="114.75">
      <c r="A61" s="21" t="s">
        <v>109</v>
      </c>
      <c r="B61" s="22" t="s">
        <v>110</v>
      </c>
      <c r="C61" s="23">
        <v>4500500</v>
      </c>
      <c r="D61" s="23">
        <v>4500500</v>
      </c>
      <c r="E61" s="23"/>
      <c r="F61" s="23"/>
      <c r="G61" s="23"/>
      <c r="H61" s="23"/>
      <c r="I61" s="23"/>
      <c r="J61" s="23"/>
      <c r="K61" s="23"/>
      <c r="L61" s="23"/>
      <c r="M61" s="23"/>
      <c r="N61" s="23">
        <f t="shared" si="1"/>
        <v>4500500</v>
      </c>
    </row>
    <row r="62" spans="1:14" ht="114.75">
      <c r="A62" s="21" t="s">
        <v>111</v>
      </c>
      <c r="B62" s="22" t="s">
        <v>112</v>
      </c>
      <c r="C62" s="23">
        <v>28200</v>
      </c>
      <c r="D62" s="23">
        <v>28200</v>
      </c>
      <c r="E62" s="23"/>
      <c r="F62" s="23"/>
      <c r="G62" s="23"/>
      <c r="H62" s="23"/>
      <c r="I62" s="23"/>
      <c r="J62" s="23"/>
      <c r="K62" s="23"/>
      <c r="L62" s="23"/>
      <c r="M62" s="23"/>
      <c r="N62" s="23">
        <f t="shared" si="1"/>
        <v>28200</v>
      </c>
    </row>
    <row r="63" spans="1:14" ht="89.25">
      <c r="A63" s="21" t="s">
        <v>113</v>
      </c>
      <c r="B63" s="22" t="s">
        <v>114</v>
      </c>
      <c r="C63" s="23">
        <v>8500</v>
      </c>
      <c r="D63" s="23">
        <v>8500</v>
      </c>
      <c r="E63" s="23"/>
      <c r="F63" s="23"/>
      <c r="G63" s="23"/>
      <c r="H63" s="23"/>
      <c r="I63" s="23"/>
      <c r="J63" s="23"/>
      <c r="K63" s="23"/>
      <c r="L63" s="23"/>
      <c r="M63" s="23"/>
      <c r="N63" s="23">
        <f t="shared" si="1"/>
        <v>8500</v>
      </c>
    </row>
    <row r="64" spans="1:14" ht="357">
      <c r="A64" s="21" t="s">
        <v>115</v>
      </c>
      <c r="B64" s="22" t="s">
        <v>116</v>
      </c>
      <c r="C64" s="23">
        <v>27200</v>
      </c>
      <c r="D64" s="23">
        <v>27200</v>
      </c>
      <c r="E64" s="23"/>
      <c r="F64" s="23"/>
      <c r="G64" s="23"/>
      <c r="H64" s="23"/>
      <c r="I64" s="23"/>
      <c r="J64" s="23"/>
      <c r="K64" s="23"/>
      <c r="L64" s="23"/>
      <c r="M64" s="23"/>
      <c r="N64" s="23">
        <f t="shared" si="1"/>
        <v>27200</v>
      </c>
    </row>
    <row r="65" spans="1:14" ht="102">
      <c r="A65" s="21" t="s">
        <v>117</v>
      </c>
      <c r="B65" s="22" t="s">
        <v>118</v>
      </c>
      <c r="C65" s="23">
        <v>12076297</v>
      </c>
      <c r="D65" s="23">
        <v>12076297</v>
      </c>
      <c r="E65" s="23"/>
      <c r="F65" s="23"/>
      <c r="G65" s="23"/>
      <c r="H65" s="23"/>
      <c r="I65" s="23"/>
      <c r="J65" s="23"/>
      <c r="K65" s="23"/>
      <c r="L65" s="23"/>
      <c r="M65" s="23"/>
      <c r="N65" s="23">
        <f t="shared" si="1"/>
        <v>12076297</v>
      </c>
    </row>
    <row r="66" spans="1:14" ht="191.25">
      <c r="A66" s="21" t="s">
        <v>119</v>
      </c>
      <c r="B66" s="22" t="s">
        <v>120</v>
      </c>
      <c r="C66" s="23">
        <v>36748</v>
      </c>
      <c r="D66" s="23">
        <v>36748</v>
      </c>
      <c r="E66" s="23"/>
      <c r="F66" s="23"/>
      <c r="G66" s="23"/>
      <c r="H66" s="23"/>
      <c r="I66" s="23"/>
      <c r="J66" s="23"/>
      <c r="K66" s="23"/>
      <c r="L66" s="23"/>
      <c r="M66" s="23"/>
      <c r="N66" s="23">
        <f t="shared" si="1"/>
        <v>36748</v>
      </c>
    </row>
    <row r="67" spans="1:14" ht="76.5">
      <c r="A67" s="21" t="s">
        <v>121</v>
      </c>
      <c r="B67" s="22" t="s">
        <v>122</v>
      </c>
      <c r="C67" s="23">
        <v>336</v>
      </c>
      <c r="D67" s="23">
        <v>336</v>
      </c>
      <c r="E67" s="23"/>
      <c r="F67" s="23"/>
      <c r="G67" s="23"/>
      <c r="H67" s="23"/>
      <c r="I67" s="23"/>
      <c r="J67" s="23"/>
      <c r="K67" s="23"/>
      <c r="L67" s="23"/>
      <c r="M67" s="23"/>
      <c r="N67" s="23">
        <f t="shared" si="1"/>
        <v>336</v>
      </c>
    </row>
    <row r="68" spans="1:14" ht="102">
      <c r="A68" s="24">
        <v>24</v>
      </c>
      <c r="B68" s="19" t="s">
        <v>123</v>
      </c>
      <c r="C68" s="20">
        <f>C69+C70+C71+C72+C73</f>
        <v>5129200</v>
      </c>
      <c r="D68" s="20">
        <f aca="true" t="shared" si="5" ref="D68:M68">D69+D70+D71+D72+D73</f>
        <v>5129200</v>
      </c>
      <c r="E68" s="20">
        <f t="shared" si="5"/>
        <v>3757273</v>
      </c>
      <c r="F68" s="20">
        <f t="shared" si="5"/>
        <v>423777</v>
      </c>
      <c r="G68" s="20">
        <f t="shared" si="5"/>
        <v>0</v>
      </c>
      <c r="H68" s="20">
        <f t="shared" si="5"/>
        <v>348100</v>
      </c>
      <c r="I68" s="20">
        <f t="shared" si="5"/>
        <v>273304</v>
      </c>
      <c r="J68" s="20">
        <f t="shared" si="5"/>
        <v>172399</v>
      </c>
      <c r="K68" s="20">
        <f t="shared" si="5"/>
        <v>1000</v>
      </c>
      <c r="L68" s="20">
        <f t="shared" si="5"/>
        <v>74796</v>
      </c>
      <c r="M68" s="20">
        <f t="shared" si="5"/>
        <v>0</v>
      </c>
      <c r="N68" s="20">
        <f>C68+H68</f>
        <v>5477300</v>
      </c>
    </row>
    <row r="69" spans="1:14" ht="12.75">
      <c r="A69" s="21" t="s">
        <v>124</v>
      </c>
      <c r="B69" s="22" t="s">
        <v>125</v>
      </c>
      <c r="C69" s="23">
        <v>1217793</v>
      </c>
      <c r="D69" s="23">
        <v>1217793</v>
      </c>
      <c r="E69" s="23">
        <v>851965</v>
      </c>
      <c r="F69" s="23">
        <v>108857</v>
      </c>
      <c r="G69" s="23"/>
      <c r="H69" s="23">
        <v>32200</v>
      </c>
      <c r="I69" s="23">
        <v>3200</v>
      </c>
      <c r="J69" s="23"/>
      <c r="K69" s="23"/>
      <c r="L69" s="23">
        <v>29000</v>
      </c>
      <c r="M69" s="23"/>
      <c r="N69" s="23">
        <f t="shared" si="1"/>
        <v>1249993</v>
      </c>
    </row>
    <row r="70" spans="1:14" ht="25.5">
      <c r="A70" s="21" t="s">
        <v>126</v>
      </c>
      <c r="B70" s="22" t="s">
        <v>127</v>
      </c>
      <c r="C70" s="23">
        <v>44145</v>
      </c>
      <c r="D70" s="23">
        <v>44145</v>
      </c>
      <c r="E70" s="23">
        <v>34087</v>
      </c>
      <c r="F70" s="23">
        <v>713</v>
      </c>
      <c r="G70" s="23"/>
      <c r="H70" s="23">
        <v>1680</v>
      </c>
      <c r="I70" s="23">
        <v>1520</v>
      </c>
      <c r="J70" s="23"/>
      <c r="K70" s="23"/>
      <c r="L70" s="23">
        <v>160</v>
      </c>
      <c r="M70" s="23"/>
      <c r="N70" s="23">
        <f t="shared" si="1"/>
        <v>45825</v>
      </c>
    </row>
    <row r="71" spans="1:14" ht="102">
      <c r="A71" s="21" t="s">
        <v>128</v>
      </c>
      <c r="B71" s="22" t="s">
        <v>129</v>
      </c>
      <c r="C71" s="23">
        <v>1243349</v>
      </c>
      <c r="D71" s="23">
        <v>1243349</v>
      </c>
      <c r="E71" s="23">
        <v>873041</v>
      </c>
      <c r="F71" s="23">
        <v>150642</v>
      </c>
      <c r="G71" s="23"/>
      <c r="H71" s="23">
        <v>49700</v>
      </c>
      <c r="I71" s="23">
        <v>19064</v>
      </c>
      <c r="J71" s="23"/>
      <c r="K71" s="23">
        <v>1000</v>
      </c>
      <c r="L71" s="23">
        <v>30636</v>
      </c>
      <c r="M71" s="23"/>
      <c r="N71" s="23">
        <f t="shared" si="1"/>
        <v>1293049</v>
      </c>
    </row>
    <row r="72" spans="1:14" ht="63.75">
      <c r="A72" s="21" t="s">
        <v>130</v>
      </c>
      <c r="B72" s="22" t="s">
        <v>131</v>
      </c>
      <c r="C72" s="23">
        <v>2461729</v>
      </c>
      <c r="D72" s="23">
        <v>2461729</v>
      </c>
      <c r="E72" s="23">
        <v>1876572</v>
      </c>
      <c r="F72" s="23">
        <v>158274</v>
      </c>
      <c r="G72" s="23"/>
      <c r="H72" s="23">
        <v>264520</v>
      </c>
      <c r="I72" s="23">
        <v>249520</v>
      </c>
      <c r="J72" s="23">
        <v>172399</v>
      </c>
      <c r="K72" s="23">
        <v>0</v>
      </c>
      <c r="L72" s="23">
        <v>15000</v>
      </c>
      <c r="M72" s="23"/>
      <c r="N72" s="23">
        <f t="shared" si="1"/>
        <v>2726249</v>
      </c>
    </row>
    <row r="73" spans="1:14" ht="63.75">
      <c r="A73" s="21" t="s">
        <v>132</v>
      </c>
      <c r="B73" s="22" t="s">
        <v>133</v>
      </c>
      <c r="C73" s="23">
        <v>162184</v>
      </c>
      <c r="D73" s="23">
        <v>162184</v>
      </c>
      <c r="E73" s="23">
        <v>121608</v>
      </c>
      <c r="F73" s="23">
        <v>5291</v>
      </c>
      <c r="G73" s="23"/>
      <c r="H73" s="23"/>
      <c r="I73" s="23"/>
      <c r="J73" s="23"/>
      <c r="K73" s="23"/>
      <c r="L73" s="23"/>
      <c r="M73" s="23"/>
      <c r="N73" s="23">
        <f t="shared" si="1"/>
        <v>162184</v>
      </c>
    </row>
    <row r="74" spans="1:14" ht="114.75">
      <c r="A74" s="24">
        <v>76</v>
      </c>
      <c r="B74" s="19" t="s">
        <v>134</v>
      </c>
      <c r="C74" s="20">
        <f>C75+C76</f>
        <v>22481800</v>
      </c>
      <c r="D74" s="20">
        <f aca="true" t="shared" si="6" ref="D74:M74">D75+D76</f>
        <v>22481800</v>
      </c>
      <c r="E74" s="20">
        <f t="shared" si="6"/>
        <v>0</v>
      </c>
      <c r="F74" s="20">
        <f t="shared" si="6"/>
        <v>0</v>
      </c>
      <c r="G74" s="20">
        <f t="shared" si="6"/>
        <v>0</v>
      </c>
      <c r="H74" s="20">
        <f t="shared" si="6"/>
        <v>0</v>
      </c>
      <c r="I74" s="20">
        <f t="shared" si="6"/>
        <v>0</v>
      </c>
      <c r="J74" s="20">
        <f t="shared" si="6"/>
        <v>0</v>
      </c>
      <c r="K74" s="20">
        <f t="shared" si="6"/>
        <v>0</v>
      </c>
      <c r="L74" s="20">
        <f t="shared" si="6"/>
        <v>0</v>
      </c>
      <c r="M74" s="20">
        <f t="shared" si="6"/>
        <v>0</v>
      </c>
      <c r="N74" s="20">
        <f>C74+H74</f>
        <v>22481800</v>
      </c>
    </row>
    <row r="75" spans="1:14" ht="38.25">
      <c r="A75" s="21" t="s">
        <v>135</v>
      </c>
      <c r="B75" s="22" t="s">
        <v>136</v>
      </c>
      <c r="C75" s="23">
        <v>22279800</v>
      </c>
      <c r="D75" s="23">
        <v>22279800</v>
      </c>
      <c r="E75" s="23"/>
      <c r="F75" s="23"/>
      <c r="G75" s="23"/>
      <c r="H75" s="23"/>
      <c r="I75" s="23"/>
      <c r="J75" s="23"/>
      <c r="K75" s="23"/>
      <c r="L75" s="23"/>
      <c r="M75" s="23"/>
      <c r="N75" s="23">
        <f t="shared" si="1"/>
        <v>22279800</v>
      </c>
    </row>
    <row r="76" spans="1:14" ht="38.25">
      <c r="A76" s="25" t="s">
        <v>137</v>
      </c>
      <c r="B76" s="26" t="s">
        <v>138</v>
      </c>
      <c r="C76" s="20">
        <f>C77</f>
        <v>202000</v>
      </c>
      <c r="D76" s="20">
        <f aca="true" t="shared" si="7" ref="D76:M76">D77</f>
        <v>202000</v>
      </c>
      <c r="E76" s="20">
        <f t="shared" si="7"/>
        <v>0</v>
      </c>
      <c r="F76" s="20">
        <f t="shared" si="7"/>
        <v>0</v>
      </c>
      <c r="G76" s="20">
        <f t="shared" si="7"/>
        <v>0</v>
      </c>
      <c r="H76" s="20">
        <f t="shared" si="7"/>
        <v>0</v>
      </c>
      <c r="I76" s="20">
        <f t="shared" si="7"/>
        <v>0</v>
      </c>
      <c r="J76" s="20">
        <f t="shared" si="7"/>
        <v>0</v>
      </c>
      <c r="K76" s="20">
        <f t="shared" si="7"/>
        <v>0</v>
      </c>
      <c r="L76" s="20">
        <f t="shared" si="7"/>
        <v>0</v>
      </c>
      <c r="M76" s="20">
        <f t="shared" si="7"/>
        <v>0</v>
      </c>
      <c r="N76" s="20">
        <f>C76+H76</f>
        <v>202000</v>
      </c>
    </row>
    <row r="77" spans="1:14" ht="25.5">
      <c r="A77" s="21" t="s">
        <v>139</v>
      </c>
      <c r="B77" s="22" t="s">
        <v>140</v>
      </c>
      <c r="C77" s="23">
        <v>202000</v>
      </c>
      <c r="D77" s="23">
        <v>202000</v>
      </c>
      <c r="E77" s="23"/>
      <c r="F77" s="23"/>
      <c r="G77" s="23"/>
      <c r="H77" s="23"/>
      <c r="I77" s="23"/>
      <c r="J77" s="23"/>
      <c r="K77" s="23"/>
      <c r="L77" s="23"/>
      <c r="M77" s="23"/>
      <c r="N77" s="23">
        <f t="shared" si="1"/>
        <v>202000</v>
      </c>
    </row>
    <row r="78" spans="1:14" ht="12.75">
      <c r="A78" s="27" t="s">
        <v>141</v>
      </c>
      <c r="B78" s="28" t="s">
        <v>12</v>
      </c>
      <c r="C78" s="20">
        <f>C15+C20+C26+C37+C68+C74</f>
        <v>272400055</v>
      </c>
      <c r="D78" s="20">
        <f aca="true" t="shared" si="8" ref="D78:M78">D15+D20+D26+D37+D68+D74</f>
        <v>272400055</v>
      </c>
      <c r="E78" s="20">
        <f t="shared" si="8"/>
        <v>75085520</v>
      </c>
      <c r="F78" s="20">
        <f t="shared" si="8"/>
        <v>13760567</v>
      </c>
      <c r="G78" s="20">
        <f t="shared" si="8"/>
        <v>0</v>
      </c>
      <c r="H78" s="20">
        <f t="shared" si="8"/>
        <v>1000600</v>
      </c>
      <c r="I78" s="20">
        <f t="shared" si="8"/>
        <v>800704</v>
      </c>
      <c r="J78" s="20">
        <f t="shared" si="8"/>
        <v>172399</v>
      </c>
      <c r="K78" s="20">
        <f t="shared" si="8"/>
        <v>12000</v>
      </c>
      <c r="L78" s="20">
        <f t="shared" si="8"/>
        <v>199896</v>
      </c>
      <c r="M78" s="20">
        <f t="shared" si="8"/>
        <v>48400</v>
      </c>
      <c r="N78" s="20">
        <f>C78+H78</f>
        <v>273400655</v>
      </c>
    </row>
  </sheetData>
  <mergeCells count="20">
    <mergeCell ref="M11:M13"/>
    <mergeCell ref="L10:L13"/>
    <mergeCell ref="E11:E13"/>
    <mergeCell ref="F11:F13"/>
    <mergeCell ref="J11:J13"/>
    <mergeCell ref="K11:K13"/>
    <mergeCell ref="G10:G13"/>
    <mergeCell ref="H10:H13"/>
    <mergeCell ref="I10:I13"/>
    <mergeCell ref="J10:K10"/>
    <mergeCell ref="A6:N6"/>
    <mergeCell ref="A7:N7"/>
    <mergeCell ref="A9:A12"/>
    <mergeCell ref="B9:B12"/>
    <mergeCell ref="C9:G9"/>
    <mergeCell ref="H9:M9"/>
    <mergeCell ref="N9:N13"/>
    <mergeCell ref="C10:C13"/>
    <mergeCell ref="D10:D13"/>
    <mergeCell ref="E10:F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Home</cp:lastModifiedBy>
  <dcterms:created xsi:type="dcterms:W3CDTF">2015-12-29T09:57:32Z</dcterms:created>
  <dcterms:modified xsi:type="dcterms:W3CDTF">2015-12-29T10:04:08Z</dcterms:modified>
  <cp:category/>
  <cp:version/>
  <cp:contentType/>
  <cp:contentStatus/>
</cp:coreProperties>
</file>